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bookViews>
    <workbookView xWindow="0" yWindow="0" windowWidth="23040" windowHeight="9384" activeTab="3"/>
  </bookViews>
  <sheets>
    <sheet name="RECAP ETATS CIMA" sheetId="1" r:id="rId1"/>
    <sheet name="BILAN_VIE" sheetId="2" r:id="rId2"/>
    <sheet name="C1-VIE" sheetId="3" r:id="rId3"/>
    <sheet name="C4-VIE" sheetId="19" r:id="rId4"/>
    <sheet name="C5-VIE" sheetId="4" r:id="rId5"/>
    <sheet name="C5-VIE DETAIL" sheetId="5" r:id="rId6"/>
    <sheet name="C11-VIE" sheetId="6" r:id="rId7"/>
    <sheet name="C20-VIE" sheetId="7" r:id="rId8"/>
    <sheet name="C21-VIE" sheetId="8" r:id="rId9"/>
    <sheet name="C25-VIE" sheetId="9" r:id="rId10"/>
    <sheet name="C25 bis tableau A" sheetId="10" r:id="rId11"/>
    <sheet name="C25 bis tableau B" sheetId="11" r:id="rId12"/>
    <sheet name="C26-VIE" sheetId="12" r:id="rId13"/>
    <sheet name="CEG-VIE" sheetId="13" r:id="rId14"/>
    <sheet name="CGPP-CIMA" sheetId="14" r:id="rId15"/>
    <sheet name="CRIA-VIE" sheetId="15" r:id="rId16"/>
    <sheet name="RG National VIE" sheetId="16" r:id="rId17"/>
    <sheet name="RA1" sheetId="17" r:id="rId18"/>
    <sheet name="RA2" sheetId="18" r:id="rId1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E78" i="5" l="1"/>
  <c r="D78" i="5"/>
  <c r="C78" i="5"/>
  <c r="E73" i="5"/>
  <c r="D73" i="5"/>
  <c r="C73" i="5"/>
  <c r="E68" i="5"/>
  <c r="D68" i="5"/>
  <c r="C68" i="5"/>
  <c r="E63" i="5"/>
  <c r="D63" i="5"/>
  <c r="C63" i="5"/>
  <c r="E58" i="5"/>
  <c r="D58" i="5"/>
  <c r="C58" i="5"/>
  <c r="E53" i="5"/>
  <c r="D53" i="5"/>
  <c r="C53" i="5"/>
  <c r="E48" i="5"/>
  <c r="D48" i="5"/>
  <c r="C48" i="5"/>
  <c r="E43" i="5"/>
  <c r="D43" i="5"/>
  <c r="C43" i="5"/>
  <c r="E38" i="5"/>
  <c r="D38" i="5"/>
  <c r="C38" i="5"/>
  <c r="E33" i="5"/>
  <c r="D33" i="5"/>
  <c r="C33" i="5"/>
  <c r="E28" i="5"/>
  <c r="D28" i="5"/>
  <c r="C28" i="5"/>
  <c r="E23" i="5"/>
  <c r="D23" i="5"/>
  <c r="C23" i="5"/>
  <c r="C79" i="5" s="1"/>
  <c r="E18" i="5"/>
  <c r="D18" i="5"/>
  <c r="C18" i="5"/>
  <c r="D79" i="5" l="1"/>
  <c r="E79" i="5"/>
  <c r="F37" i="19"/>
  <c r="F36" i="19"/>
  <c r="F27" i="19"/>
  <c r="E27" i="19"/>
  <c r="D27" i="19"/>
  <c r="F12" i="19"/>
  <c r="J245" i="16" l="1"/>
  <c r="E245" i="16"/>
  <c r="C12" i="15"/>
  <c r="C13" i="15" s="1"/>
  <c r="F8" i="15"/>
  <c r="F13" i="15" s="1"/>
  <c r="D53" i="14"/>
  <c r="E57" i="14" s="1"/>
  <c r="E45" i="14"/>
  <c r="E30" i="14"/>
  <c r="D27" i="14"/>
  <c r="E18" i="14"/>
  <c r="E11" i="14"/>
  <c r="E58" i="14" s="1"/>
  <c r="C62" i="13"/>
  <c r="E54" i="13"/>
  <c r="E50" i="13"/>
  <c r="E44" i="13"/>
  <c r="E34" i="13"/>
  <c r="D27" i="13"/>
  <c r="C27" i="13"/>
  <c r="E27" i="13" s="1"/>
  <c r="C26" i="13"/>
  <c r="E18" i="13"/>
  <c r="D17" i="13"/>
  <c r="C17" i="13"/>
  <c r="E17" i="13" s="1"/>
  <c r="E36" i="13" s="1"/>
  <c r="E16" i="13"/>
  <c r="E15" i="13"/>
  <c r="E14" i="13"/>
  <c r="E12" i="13"/>
  <c r="E57" i="13" s="1"/>
  <c r="D12" i="13"/>
  <c r="C12" i="13"/>
  <c r="E11" i="13"/>
  <c r="E10" i="13"/>
  <c r="E9" i="13"/>
  <c r="E8" i="13"/>
  <c r="E7" i="13"/>
  <c r="K22" i="12"/>
  <c r="F22" i="12"/>
  <c r="J21" i="12"/>
  <c r="I21" i="12"/>
  <c r="I23" i="12" s="1"/>
  <c r="H21" i="12"/>
  <c r="H23" i="12" s="1"/>
  <c r="G21" i="12"/>
  <c r="E21" i="12"/>
  <c r="E23" i="12" s="1"/>
  <c r="D21" i="12"/>
  <c r="D23" i="12" s="1"/>
  <c r="C21" i="12"/>
  <c r="B21" i="12"/>
  <c r="K20" i="12"/>
  <c r="F20" i="12"/>
  <c r="K19" i="12"/>
  <c r="F19" i="12"/>
  <c r="K18" i="12"/>
  <c r="F18" i="12"/>
  <c r="K17" i="12"/>
  <c r="F17" i="12"/>
  <c r="K16" i="12"/>
  <c r="F16" i="12"/>
  <c r="K15" i="12"/>
  <c r="K21" i="12" s="1"/>
  <c r="F15" i="12"/>
  <c r="F21" i="12" s="1"/>
  <c r="J14" i="12"/>
  <c r="J23" i="12" s="1"/>
  <c r="I14" i="12"/>
  <c r="H14" i="12"/>
  <c r="G14" i="12"/>
  <c r="G23" i="12" s="1"/>
  <c r="E14" i="12"/>
  <c r="D14" i="12"/>
  <c r="C14" i="12"/>
  <c r="C23" i="12" s="1"/>
  <c r="B14" i="12"/>
  <c r="B23" i="12" s="1"/>
  <c r="K13" i="12"/>
  <c r="F13" i="12"/>
  <c r="K12" i="12"/>
  <c r="F12" i="12"/>
  <c r="K11" i="12"/>
  <c r="F11" i="12"/>
  <c r="K10" i="12"/>
  <c r="F10" i="12"/>
  <c r="K9" i="12"/>
  <c r="F9" i="12"/>
  <c r="K8" i="12"/>
  <c r="K14" i="12" s="1"/>
  <c r="K23" i="12" s="1"/>
  <c r="F8" i="12"/>
  <c r="F14" i="12" s="1"/>
  <c r="F23" i="12" s="1"/>
  <c r="E59" i="14" l="1"/>
  <c r="E32" i="14"/>
  <c r="E33" i="14" s="1"/>
  <c r="E58" i="13"/>
  <c r="E37" i="13"/>
  <c r="E12" i="11"/>
  <c r="E13" i="11" s="1"/>
  <c r="D12" i="11"/>
  <c r="D13" i="11" s="1"/>
  <c r="C12" i="11"/>
  <c r="F12" i="11" s="1"/>
  <c r="F13" i="11" s="1"/>
  <c r="F11" i="11"/>
  <c r="C13" i="11" l="1"/>
  <c r="P52" i="10"/>
  <c r="O52" i="10"/>
  <c r="N52" i="10"/>
  <c r="M52" i="10"/>
  <c r="K52" i="10"/>
  <c r="J52" i="10"/>
  <c r="I52" i="10"/>
  <c r="G52" i="10"/>
  <c r="F52" i="10"/>
  <c r="E52" i="10"/>
  <c r="D52" i="10"/>
  <c r="C52" i="10"/>
  <c r="L51" i="10"/>
  <c r="H51" i="10"/>
  <c r="H52" i="10" s="1"/>
  <c r="L50" i="10"/>
  <c r="L52" i="10" s="1"/>
  <c r="H50" i="10"/>
  <c r="P47" i="10"/>
  <c r="O47" i="10"/>
  <c r="N47" i="10"/>
  <c r="M47" i="10"/>
  <c r="K47" i="10"/>
  <c r="J47" i="10"/>
  <c r="I47" i="10"/>
  <c r="G47" i="10"/>
  <c r="F47" i="10"/>
  <c r="E47" i="10"/>
  <c r="D47" i="10"/>
  <c r="C47" i="10"/>
  <c r="L46" i="10"/>
  <c r="H46" i="10"/>
  <c r="L45" i="10"/>
  <c r="L47" i="10" s="1"/>
  <c r="H45" i="10"/>
  <c r="H47" i="10" s="1"/>
  <c r="P42" i="10"/>
  <c r="O42" i="10"/>
  <c r="N42" i="10"/>
  <c r="M42" i="10"/>
  <c r="K42" i="10"/>
  <c r="J42" i="10"/>
  <c r="I42" i="10"/>
  <c r="G42" i="10"/>
  <c r="F42" i="10"/>
  <c r="E42" i="10"/>
  <c r="D42" i="10"/>
  <c r="C42" i="10"/>
  <c r="L41" i="10"/>
  <c r="H41" i="10"/>
  <c r="L40" i="10"/>
  <c r="L42" i="10" s="1"/>
  <c r="H40" i="10"/>
  <c r="H42" i="10" s="1"/>
  <c r="P38" i="10"/>
  <c r="O38" i="10"/>
  <c r="N38" i="10"/>
  <c r="M38" i="10"/>
  <c r="M43" i="10" s="1"/>
  <c r="K38" i="10"/>
  <c r="J38" i="10"/>
  <c r="I38" i="10"/>
  <c r="I43" i="10" s="1"/>
  <c r="G38" i="10"/>
  <c r="F38" i="10"/>
  <c r="E38" i="10"/>
  <c r="E43" i="10" s="1"/>
  <c r="D38" i="10"/>
  <c r="C38" i="10"/>
  <c r="L37" i="10"/>
  <c r="H37" i="10"/>
  <c r="L36" i="10"/>
  <c r="L38" i="10" s="1"/>
  <c r="H36" i="10"/>
  <c r="H38" i="10" s="1"/>
  <c r="P34" i="10"/>
  <c r="P43" i="10" s="1"/>
  <c r="O34" i="10"/>
  <c r="O43" i="10" s="1"/>
  <c r="N34" i="10"/>
  <c r="N43" i="10" s="1"/>
  <c r="M34" i="10"/>
  <c r="K34" i="10"/>
  <c r="K43" i="10" s="1"/>
  <c r="J34" i="10"/>
  <c r="J43" i="10" s="1"/>
  <c r="I34" i="10"/>
  <c r="G34" i="10"/>
  <c r="G43" i="10" s="1"/>
  <c r="F34" i="10"/>
  <c r="F43" i="10" s="1"/>
  <c r="E34" i="10"/>
  <c r="D34" i="10"/>
  <c r="D43" i="10" s="1"/>
  <c r="C34" i="10"/>
  <c r="C43" i="10" s="1"/>
  <c r="L33" i="10"/>
  <c r="H33" i="10"/>
  <c r="L32" i="10"/>
  <c r="L34" i="10" s="1"/>
  <c r="L43" i="10" s="1"/>
  <c r="H32" i="10"/>
  <c r="H34" i="10" s="1"/>
  <c r="H43" i="10" s="1"/>
  <c r="P27" i="10"/>
  <c r="O27" i="10"/>
  <c r="N27" i="10"/>
  <c r="M27" i="10"/>
  <c r="K27" i="10"/>
  <c r="J27" i="10"/>
  <c r="I27" i="10"/>
  <c r="G27" i="10"/>
  <c r="F27" i="10"/>
  <c r="E27" i="10"/>
  <c r="D27" i="10"/>
  <c r="C27" i="10"/>
  <c r="L26" i="10"/>
  <c r="H26" i="10"/>
  <c r="L25" i="10"/>
  <c r="L27" i="10" s="1"/>
  <c r="H25" i="10"/>
  <c r="H27" i="10" s="1"/>
  <c r="P23" i="10"/>
  <c r="O23" i="10"/>
  <c r="N23" i="10"/>
  <c r="M23" i="10"/>
  <c r="K23" i="10"/>
  <c r="J23" i="10"/>
  <c r="I23" i="10"/>
  <c r="G23" i="10"/>
  <c r="F23" i="10"/>
  <c r="E23" i="10"/>
  <c r="D23" i="10"/>
  <c r="C23" i="10"/>
  <c r="L22" i="10"/>
  <c r="H22" i="10"/>
  <c r="L21" i="10"/>
  <c r="L23" i="10" s="1"/>
  <c r="H21" i="10"/>
  <c r="H23" i="10" s="1"/>
  <c r="P19" i="10"/>
  <c r="O19" i="10"/>
  <c r="N19" i="10"/>
  <c r="M19" i="10"/>
  <c r="K19" i="10"/>
  <c r="J19" i="10"/>
  <c r="I19" i="10"/>
  <c r="G19" i="10"/>
  <c r="F19" i="10"/>
  <c r="E19" i="10"/>
  <c r="D19" i="10"/>
  <c r="C19" i="10"/>
  <c r="L18" i="10"/>
  <c r="H18" i="10"/>
  <c r="L17" i="10"/>
  <c r="L19" i="10" s="1"/>
  <c r="H17" i="10"/>
  <c r="H19" i="10" s="1"/>
  <c r="P15" i="10"/>
  <c r="P28" i="10" s="1"/>
  <c r="O15" i="10"/>
  <c r="O28" i="10" s="1"/>
  <c r="N15" i="10"/>
  <c r="N28" i="10" s="1"/>
  <c r="M15" i="10"/>
  <c r="M28" i="10" s="1"/>
  <c r="K15" i="10"/>
  <c r="K28" i="10" s="1"/>
  <c r="J15" i="10"/>
  <c r="J28" i="10" s="1"/>
  <c r="I15" i="10"/>
  <c r="I28" i="10" s="1"/>
  <c r="G15" i="10"/>
  <c r="G28" i="10" s="1"/>
  <c r="F15" i="10"/>
  <c r="F28" i="10" s="1"/>
  <c r="E15" i="10"/>
  <c r="E28" i="10" s="1"/>
  <c r="D15" i="10"/>
  <c r="D28" i="10" s="1"/>
  <c r="C15" i="10"/>
  <c r="C28" i="10" s="1"/>
  <c r="L14" i="10"/>
  <c r="H14" i="10"/>
  <c r="L13" i="10"/>
  <c r="L15" i="10" s="1"/>
  <c r="L28" i="10" s="1"/>
  <c r="H13" i="10"/>
  <c r="H15" i="10" s="1"/>
  <c r="H28" i="10" s="1"/>
  <c r="F20" i="9" l="1"/>
  <c r="E20" i="9"/>
  <c r="D20" i="9"/>
  <c r="C20" i="9"/>
  <c r="B20" i="9"/>
  <c r="F19" i="9"/>
  <c r="E19" i="9"/>
  <c r="D19" i="9"/>
  <c r="C19" i="9"/>
  <c r="B19" i="9"/>
  <c r="F18" i="9"/>
  <c r="E18" i="9"/>
  <c r="D18" i="9"/>
  <c r="C18" i="9"/>
  <c r="B18" i="9"/>
  <c r="G727" i="8"/>
  <c r="F727" i="8"/>
  <c r="E727" i="8"/>
  <c r="D727" i="8"/>
  <c r="C727" i="8"/>
  <c r="G726" i="8"/>
  <c r="F726" i="8"/>
  <c r="E726" i="8"/>
  <c r="D726" i="8"/>
  <c r="C726" i="8"/>
  <c r="G725" i="8"/>
  <c r="F725" i="8"/>
  <c r="E725" i="8"/>
  <c r="D725" i="8"/>
  <c r="C725" i="8"/>
  <c r="G724" i="8"/>
  <c r="F724" i="8"/>
  <c r="E724" i="8"/>
  <c r="D724" i="8"/>
  <c r="C724" i="8"/>
  <c r="G723" i="8"/>
  <c r="F723" i="8"/>
  <c r="E723" i="8"/>
  <c r="D723" i="8"/>
  <c r="C723" i="8"/>
  <c r="G722" i="8"/>
  <c r="F722" i="8"/>
  <c r="E722" i="8"/>
  <c r="D722" i="8"/>
  <c r="C722" i="8"/>
  <c r="G721" i="8"/>
  <c r="F721" i="8"/>
  <c r="E721" i="8"/>
  <c r="D721" i="8"/>
  <c r="C721" i="8"/>
  <c r="G720" i="8"/>
  <c r="F720" i="8"/>
  <c r="E720" i="8"/>
  <c r="D720" i="8"/>
  <c r="C720" i="8"/>
  <c r="G719" i="8"/>
  <c r="F719" i="8"/>
  <c r="E719" i="8"/>
  <c r="D719" i="8"/>
  <c r="C719" i="8"/>
  <c r="G718" i="8"/>
  <c r="F718" i="8"/>
  <c r="E718" i="8"/>
  <c r="D718" i="8"/>
  <c r="C718" i="8"/>
  <c r="G717" i="8"/>
  <c r="F717" i="8"/>
  <c r="E717" i="8"/>
  <c r="D717" i="8"/>
  <c r="C717" i="8"/>
  <c r="G716" i="8"/>
  <c r="F716" i="8"/>
  <c r="E716" i="8"/>
  <c r="D716" i="8"/>
  <c r="C716" i="8"/>
  <c r="G709" i="8"/>
  <c r="F709" i="8"/>
  <c r="E709" i="8"/>
  <c r="D709" i="8"/>
  <c r="C709" i="8"/>
  <c r="G708" i="8"/>
  <c r="F708" i="8"/>
  <c r="E708" i="8"/>
  <c r="D708" i="8"/>
  <c r="C708" i="8"/>
  <c r="G707" i="8"/>
  <c r="F707" i="8"/>
  <c r="E707" i="8"/>
  <c r="D707" i="8"/>
  <c r="C707" i="8"/>
  <c r="G706" i="8"/>
  <c r="F706" i="8"/>
  <c r="E706" i="8"/>
  <c r="D706" i="8"/>
  <c r="C706" i="8"/>
  <c r="G705" i="8"/>
  <c r="F705" i="8"/>
  <c r="E705" i="8"/>
  <c r="D705" i="8"/>
  <c r="C705" i="8"/>
  <c r="G704" i="8"/>
  <c r="F704" i="8"/>
  <c r="E704" i="8"/>
  <c r="D704" i="8"/>
  <c r="C704" i="8"/>
  <c r="G703" i="8"/>
  <c r="F703" i="8"/>
  <c r="E703" i="8"/>
  <c r="D703" i="8"/>
  <c r="C703" i="8"/>
  <c r="G702" i="8"/>
  <c r="F702" i="8"/>
  <c r="E702" i="8"/>
  <c r="D702" i="8"/>
  <c r="C702" i="8"/>
  <c r="G701" i="8"/>
  <c r="F701" i="8"/>
  <c r="E701" i="8"/>
  <c r="D701" i="8"/>
  <c r="C701" i="8"/>
  <c r="G700" i="8"/>
  <c r="F700" i="8"/>
  <c r="E700" i="8"/>
  <c r="D700" i="8"/>
  <c r="C700" i="8"/>
  <c r="G699" i="8"/>
  <c r="F699" i="8"/>
  <c r="E699" i="8"/>
  <c r="D699" i="8"/>
  <c r="C699" i="8"/>
  <c r="G698" i="8"/>
  <c r="F698" i="8"/>
  <c r="E698" i="8"/>
  <c r="D698" i="8"/>
  <c r="C698" i="8"/>
  <c r="G691" i="8"/>
  <c r="F691" i="8"/>
  <c r="E691" i="8"/>
  <c r="D691" i="8"/>
  <c r="C691" i="8"/>
  <c r="G690" i="8"/>
  <c r="F690" i="8"/>
  <c r="E690" i="8"/>
  <c r="D690" i="8"/>
  <c r="C690" i="8"/>
  <c r="G689" i="8"/>
  <c r="F689" i="8"/>
  <c r="E689" i="8"/>
  <c r="D689" i="8"/>
  <c r="C689" i="8"/>
  <c r="G688" i="8"/>
  <c r="F688" i="8"/>
  <c r="E688" i="8"/>
  <c r="D688" i="8"/>
  <c r="C688" i="8"/>
  <c r="G687" i="8"/>
  <c r="F687" i="8"/>
  <c r="E687" i="8"/>
  <c r="D687" i="8"/>
  <c r="C687" i="8"/>
  <c r="H34" i="7"/>
  <c r="G34" i="7"/>
  <c r="F34" i="7"/>
  <c r="E34" i="7"/>
  <c r="D34" i="7"/>
  <c r="I34" i="7" s="1"/>
  <c r="C34" i="7"/>
  <c r="H33" i="7"/>
  <c r="G33" i="7"/>
  <c r="F33" i="7"/>
  <c r="E33" i="7"/>
  <c r="D33" i="7"/>
  <c r="C33" i="7"/>
  <c r="I33" i="7" s="1"/>
  <c r="I32" i="7"/>
  <c r="I31" i="7"/>
  <c r="I30" i="7"/>
  <c r="I29" i="7"/>
  <c r="I28" i="7"/>
  <c r="I27" i="7"/>
  <c r="I26" i="7"/>
  <c r="I25" i="7"/>
  <c r="I24" i="7"/>
  <c r="I23" i="7"/>
  <c r="I22" i="7"/>
  <c r="I21" i="7"/>
  <c r="I20" i="7"/>
  <c r="I19" i="7"/>
  <c r="I18" i="7"/>
  <c r="I17" i="7"/>
  <c r="H16" i="7"/>
  <c r="H36" i="7" s="1"/>
  <c r="G16" i="7"/>
  <c r="G36" i="7" s="1"/>
  <c r="F16" i="7"/>
  <c r="F36" i="7" s="1"/>
  <c r="E16" i="7"/>
  <c r="E36" i="7" s="1"/>
  <c r="D16" i="7"/>
  <c r="D36" i="7" s="1"/>
  <c r="C16" i="7"/>
  <c r="I16" i="7" s="1"/>
  <c r="I15" i="7"/>
  <c r="H15" i="7"/>
  <c r="H35" i="7" s="1"/>
  <c r="G15" i="7"/>
  <c r="G35" i="7" s="1"/>
  <c r="F15" i="7"/>
  <c r="F35" i="7" s="1"/>
  <c r="E15" i="7"/>
  <c r="E35" i="7" s="1"/>
  <c r="D15" i="7"/>
  <c r="D35" i="7" s="1"/>
  <c r="C15" i="7"/>
  <c r="C35" i="7" s="1"/>
  <c r="I14" i="7"/>
  <c r="I13" i="7"/>
  <c r="I12" i="7"/>
  <c r="I11" i="7"/>
  <c r="I10" i="7"/>
  <c r="I9" i="7"/>
  <c r="I35" i="7" l="1"/>
  <c r="C36" i="7"/>
  <c r="I36" i="7" s="1"/>
  <c r="E29" i="6" l="1"/>
  <c r="E34" i="6" s="1"/>
  <c r="D29" i="6"/>
  <c r="E28" i="6"/>
  <c r="D28" i="6"/>
  <c r="C28" i="6"/>
  <c r="C29" i="6" s="1"/>
  <c r="E27" i="6"/>
  <c r="D27" i="6"/>
  <c r="C27" i="6"/>
  <c r="E20" i="6"/>
  <c r="E33" i="6" s="1"/>
  <c r="E19" i="6"/>
  <c r="D19" i="6"/>
  <c r="C19" i="6"/>
  <c r="E15" i="6"/>
  <c r="D15" i="6"/>
  <c r="D20" i="6" s="1"/>
  <c r="D33" i="6" s="1"/>
  <c r="C15" i="6"/>
  <c r="C20" i="6" s="1"/>
  <c r="C33" i="6" s="1"/>
  <c r="D34" i="6" l="1"/>
  <c r="C34" i="6"/>
  <c r="E12" i="5"/>
  <c r="F36" i="4"/>
  <c r="F27" i="4"/>
  <c r="F37" i="4" s="1"/>
  <c r="E27" i="4"/>
  <c r="D27" i="4"/>
  <c r="F12" i="4"/>
  <c r="O45" i="3"/>
  <c r="O44" i="3"/>
  <c r="O43" i="3"/>
  <c r="N42" i="3"/>
  <c r="M42" i="3"/>
  <c r="L42" i="3"/>
  <c r="K42" i="3"/>
  <c r="J42" i="3"/>
  <c r="I42" i="3"/>
  <c r="H42" i="3"/>
  <c r="G42" i="3"/>
  <c r="F42" i="3"/>
  <c r="E42" i="3"/>
  <c r="D42" i="3"/>
  <c r="C42" i="3"/>
  <c r="O42" i="3" s="1"/>
  <c r="B42" i="3"/>
  <c r="O41" i="3"/>
  <c r="O40" i="3"/>
  <c r="O39" i="3"/>
  <c r="O38" i="3"/>
  <c r="O37" i="3"/>
  <c r="N36" i="3"/>
  <c r="M36" i="3"/>
  <c r="M47" i="3" s="1"/>
  <c r="L36" i="3"/>
  <c r="K36" i="3"/>
  <c r="J36" i="3"/>
  <c r="I36" i="3"/>
  <c r="I47" i="3" s="1"/>
  <c r="H36" i="3"/>
  <c r="G36" i="3"/>
  <c r="F36" i="3"/>
  <c r="F46" i="3" s="1"/>
  <c r="E36" i="3"/>
  <c r="E47" i="3" s="1"/>
  <c r="D36" i="3"/>
  <c r="C36" i="3"/>
  <c r="B36" i="3"/>
  <c r="O35" i="3"/>
  <c r="O34" i="3"/>
  <c r="O33" i="3"/>
  <c r="O32" i="3"/>
  <c r="O31" i="3"/>
  <c r="K20" i="3"/>
  <c r="G20" i="3"/>
  <c r="C20" i="3"/>
  <c r="N19" i="3"/>
  <c r="M19" i="3"/>
  <c r="L19" i="3"/>
  <c r="K19" i="3"/>
  <c r="J19" i="3"/>
  <c r="I19" i="3"/>
  <c r="H19" i="3"/>
  <c r="G19" i="3"/>
  <c r="F19" i="3"/>
  <c r="E19" i="3"/>
  <c r="D19" i="3"/>
  <c r="C19" i="3"/>
  <c r="B19" i="3"/>
  <c r="O19" i="3" s="1"/>
  <c r="O18" i="3"/>
  <c r="O17" i="3"/>
  <c r="O16" i="3"/>
  <c r="O15" i="3"/>
  <c r="O14" i="3"/>
  <c r="O13" i="3"/>
  <c r="N12" i="3"/>
  <c r="M12" i="3"/>
  <c r="L12" i="3"/>
  <c r="K12" i="3"/>
  <c r="J12" i="3"/>
  <c r="I12" i="3"/>
  <c r="H12" i="3"/>
  <c r="G12" i="3"/>
  <c r="F12" i="3"/>
  <c r="E12" i="3"/>
  <c r="D12" i="3"/>
  <c r="C12" i="3"/>
  <c r="B12" i="3"/>
  <c r="O12" i="3" s="1"/>
  <c r="O11" i="3"/>
  <c r="O10" i="3"/>
  <c r="N9" i="3"/>
  <c r="N20" i="3" s="1"/>
  <c r="M9" i="3"/>
  <c r="M46" i="3" s="1"/>
  <c r="L9" i="3"/>
  <c r="K9" i="3"/>
  <c r="K21" i="3" s="1"/>
  <c r="J9" i="3"/>
  <c r="J20" i="3" s="1"/>
  <c r="I9" i="3"/>
  <c r="I46" i="3" s="1"/>
  <c r="H9" i="3"/>
  <c r="G9" i="3"/>
  <c r="G21" i="3" s="1"/>
  <c r="F9" i="3"/>
  <c r="F20" i="3" s="1"/>
  <c r="E9" i="3"/>
  <c r="E46" i="3" s="1"/>
  <c r="D9" i="3"/>
  <c r="C9" i="3"/>
  <c r="C21" i="3" s="1"/>
  <c r="B9" i="3"/>
  <c r="B20" i="3" s="1"/>
  <c r="O8" i="3"/>
  <c r="O7" i="3"/>
  <c r="J47" i="3" l="1"/>
  <c r="G47" i="3"/>
  <c r="N46" i="3"/>
  <c r="N47" i="3" s="1"/>
  <c r="D20" i="3"/>
  <c r="D21" i="3" s="1"/>
  <c r="L20" i="3"/>
  <c r="L21" i="3" s="1"/>
  <c r="B21" i="3"/>
  <c r="F21" i="3"/>
  <c r="J21" i="3"/>
  <c r="N21" i="3"/>
  <c r="O36" i="3"/>
  <c r="C46" i="3"/>
  <c r="C47" i="3" s="1"/>
  <c r="G46" i="3"/>
  <c r="K46" i="3"/>
  <c r="K47" i="3" s="1"/>
  <c r="B46" i="3"/>
  <c r="B47" i="3" s="1"/>
  <c r="J46" i="3"/>
  <c r="O9" i="3"/>
  <c r="E20" i="3"/>
  <c r="E21" i="3" s="1"/>
  <c r="I20" i="3"/>
  <c r="I21" i="3" s="1"/>
  <c r="M20" i="3"/>
  <c r="D46" i="3"/>
  <c r="D47" i="3" s="1"/>
  <c r="H46" i="3"/>
  <c r="H47" i="3" s="1"/>
  <c r="L46" i="3"/>
  <c r="L47" i="3" s="1"/>
  <c r="F47" i="3"/>
  <c r="M21" i="3"/>
  <c r="O20" i="3" l="1"/>
  <c r="O21" i="3" s="1"/>
  <c r="O46" i="3"/>
  <c r="O47" i="3"/>
  <c r="H20" i="3"/>
  <c r="H21" i="3" s="1"/>
  <c r="E109" i="2"/>
  <c r="E94" i="2"/>
  <c r="E89" i="2"/>
  <c r="E82" i="2"/>
  <c r="D67" i="2"/>
  <c r="D64" i="2"/>
  <c r="D48" i="2"/>
  <c r="C48" i="2"/>
  <c r="E47" i="2"/>
  <c r="E46" i="2"/>
  <c r="E45" i="2"/>
  <c r="E44" i="2"/>
  <c r="E43" i="2"/>
  <c r="E42" i="2"/>
  <c r="E41" i="2"/>
  <c r="E40" i="2"/>
  <c r="E39" i="2"/>
  <c r="E38" i="2"/>
  <c r="E37" i="2"/>
  <c r="E36" i="2"/>
  <c r="E35" i="2"/>
  <c r="E34" i="2"/>
  <c r="E33" i="2"/>
  <c r="E48" i="2" s="1"/>
  <c r="E32" i="2"/>
  <c r="E31" i="2"/>
  <c r="D29" i="2"/>
  <c r="C29" i="2"/>
  <c r="E28" i="2"/>
  <c r="E27" i="2"/>
  <c r="E29" i="2" s="1"/>
  <c r="D25" i="2"/>
  <c r="C25" i="2"/>
  <c r="E24" i="2"/>
  <c r="E23" i="2"/>
  <c r="E25" i="2" s="1"/>
  <c r="E22" i="2"/>
  <c r="E21" i="2"/>
  <c r="E20" i="2"/>
  <c r="E19" i="2"/>
  <c r="E18" i="2"/>
  <c r="E16" i="2"/>
  <c r="E15" i="2"/>
  <c r="E14" i="2"/>
  <c r="E13" i="2"/>
  <c r="D11" i="2"/>
  <c r="C11" i="2"/>
  <c r="E10" i="2"/>
  <c r="E9" i="2"/>
  <c r="E11" i="2" s="1"/>
  <c r="E50" i="2" l="1"/>
  <c r="E51" i="2" s="1"/>
  <c r="E111" i="2"/>
  <c r="E112" i="2"/>
</calcChain>
</file>

<file path=xl/sharedStrings.xml><?xml version="1.0" encoding="utf-8"?>
<sst xmlns="http://schemas.openxmlformats.org/spreadsheetml/2006/main" count="2807" uniqueCount="809">
  <si>
    <r>
      <t>Désignation entité :</t>
    </r>
    <r>
      <rPr>
        <b/>
        <sz val="10"/>
        <color rgb="FF000000"/>
        <rFont val="Arial Narrow"/>
        <family val="2"/>
      </rPr>
      <t xml:space="preserve">  </t>
    </r>
    <r>
      <rPr>
        <sz val="10"/>
        <color rgb="FF000000"/>
        <rFont val="Arial Narrow"/>
        <family val="2"/>
      </rPr>
      <t xml:space="preserve">                                                            </t>
    </r>
  </si>
  <si>
    <t xml:space="preserve">Numéro IFU : </t>
  </si>
  <si>
    <t>Adresse de l'entité :</t>
  </si>
  <si>
    <t>Exercice clos le :                                                   Période du …………………………….. Au ……………………………</t>
  </si>
  <si>
    <t>NOTES</t>
  </si>
  <si>
    <t>INTITULES</t>
  </si>
  <si>
    <t>ETAT C1</t>
  </si>
  <si>
    <t>ETAT C4</t>
  </si>
  <si>
    <t>ENGAGEMENTS REGLEMENTES ET LEUR COUVERTURE - VIE ET CAPITALISATION</t>
  </si>
  <si>
    <t>ETAT C5</t>
  </si>
  <si>
    <t>LISTE DES PLACEMENTS - VIE ET CAPITALISATION</t>
  </si>
  <si>
    <t>ETAT C5 - DETAILLÉ</t>
  </si>
  <si>
    <t>LISTE DES PLACEMENTS - VIE ET CAPITALISATION DETAILLÉS</t>
  </si>
  <si>
    <t>ETAT C11</t>
  </si>
  <si>
    <t>Calcul de la marge de solvabilité - VIE ET CAPITALISATION</t>
  </si>
  <si>
    <t>ETAT C20</t>
  </si>
  <si>
    <t>Mouvements au cours de l'exercice inventorié des polices, capitaux ou rentes assurés</t>
  </si>
  <si>
    <t>ETAT C21</t>
  </si>
  <si>
    <t>Détail, par année de souscription, des capitaux ou rentes sortis au cours de l'exercice inventorié</t>
  </si>
  <si>
    <t>ETAT C25</t>
  </si>
  <si>
    <t>Participation des assurés ou des porteurs de contrats d'assurance vie et de capitalisation aux résultats techniques et financiers</t>
  </si>
  <si>
    <t>ETAT C25 Bis TABLEAU A</t>
  </si>
  <si>
    <t>Participations liquidées et participations distribuées au cours de l'exercice par type de produit</t>
  </si>
  <si>
    <t>ETAT C25 Bis TABLEAU B</t>
  </si>
  <si>
    <t>Distribution des provisions pour participation aux excédents (article 86 du code des assurances)</t>
  </si>
  <si>
    <t>ETAT CEG</t>
  </si>
  <si>
    <t>COMPTE D'EXPLOITATION GENERALE</t>
  </si>
  <si>
    <t>ETAT CGPP</t>
  </si>
  <si>
    <t>COMPTE GENERAL DE PERTES ET PROFITS - VIE ET CAPITALISATION</t>
  </si>
  <si>
    <t>FICHE DE RENSEIGNEMENTS GENERAUX: SOCIETE DE DROIT NATIONAL</t>
  </si>
  <si>
    <t xml:space="preserve">ETAT RG </t>
  </si>
  <si>
    <t>Compte d'Exploitation Détaillé - Vie et Capitalisation</t>
  </si>
  <si>
    <t>ETAT - BILAN</t>
  </si>
  <si>
    <t>BILAN - VIE ET CAPITALISATION</t>
  </si>
  <si>
    <t xml:space="preserve">Société :  </t>
  </si>
  <si>
    <t>………………………………………………………………………………..</t>
  </si>
  <si>
    <r>
      <t>Pays :</t>
    </r>
    <r>
      <rPr>
        <b/>
        <sz val="8"/>
        <color indexed="9"/>
        <rFont val="Arial"/>
        <family val="2"/>
      </rPr>
      <t>__</t>
    </r>
  </si>
  <si>
    <t>…………………………………</t>
  </si>
  <si>
    <t>Exercice :</t>
  </si>
  <si>
    <t>……………………</t>
  </si>
  <si>
    <t>ACTIF - COMPTE 89 - BILAN - VIE ET CAPITALISATION</t>
  </si>
  <si>
    <t>ACTIF</t>
  </si>
  <si>
    <t>Montant brut</t>
  </si>
  <si>
    <t>Amortissement et provisions pour dépreciation</t>
  </si>
  <si>
    <t>Montant net</t>
  </si>
  <si>
    <t>20. Frais d'établissement et de  développement dansl'Etat membre :</t>
  </si>
  <si>
    <t>Frais d'établissement (200 à 203, 205 et 206)</t>
  </si>
  <si>
    <t>Frais d'acquisition des immobilisations (204 et 209)</t>
  </si>
  <si>
    <t>Total des frais d'établissement  dans l'Etat membre</t>
  </si>
  <si>
    <t>21 et 22.  Immobilisations dans l'Etat membre :</t>
  </si>
  <si>
    <t>Immeubles (210, 212, 213, 2190, 2192 et 2193)</t>
  </si>
  <si>
    <t>Matériel, mobilier, installation (214, 215 et 216)</t>
  </si>
  <si>
    <t>Immobilisations incorporelles (218 et 2198)</t>
  </si>
  <si>
    <t>Immobilisations en cours (22)</t>
  </si>
  <si>
    <t>23 à 27. Autres valeurs immobilisées dans l'Etat membre :</t>
  </si>
  <si>
    <t>Valeurs mobilières admises en représentation des provisions techniques (autres que les titres de participation) (23)</t>
  </si>
  <si>
    <t>Prêts et effets  assimilés admis en représentation des provisions techniques (24)</t>
  </si>
  <si>
    <t>Titres de participation (25)</t>
  </si>
  <si>
    <t>Dépôts et cautionnements (26)</t>
  </si>
  <si>
    <t>28. Valeurs immobilisées à l'étranger</t>
  </si>
  <si>
    <t>A déduire : versements à effectuer sur titres non libérés(4611 à  4618)</t>
  </si>
  <si>
    <t>xxxxxxx</t>
  </si>
  <si>
    <t>Provision pour dépréciation des immobilisations et titres (192 et 197)</t>
  </si>
  <si>
    <t>Total des valeurs immobilisées nettes</t>
  </si>
  <si>
    <t>39. Part des cessionnaires et rétrocessionnaires dans les provisions techniques :</t>
  </si>
  <si>
    <t xml:space="preserve"> </t>
  </si>
  <si>
    <t>Primes (391, 3920, 3940, 3960, 39810, 39820, 39840, 39850)</t>
  </si>
  <si>
    <t>Sinistres (3915, 3925, 3935, 3945, 39815, 39825, 39845, 39855)</t>
  </si>
  <si>
    <t>Total de la part des cessionnaires dans les provisions techniques</t>
  </si>
  <si>
    <t>4  et 5. Valeurs réalisables à court terme ou disponibles :</t>
  </si>
  <si>
    <t>Comptes courants des cessionnaires ou rétrocessionnaires débiteurs (4000)</t>
  </si>
  <si>
    <t>Comptes courants des cédants et rétrocédants débiteurs (4040)</t>
  </si>
  <si>
    <t>Comptes courants des coassureurs débiteurs (4080)</t>
  </si>
  <si>
    <t>Créances sur les assurés et les agents (41)</t>
  </si>
  <si>
    <t>Personnel (42)</t>
  </si>
  <si>
    <t>Etat (43)</t>
  </si>
  <si>
    <t>Actionnaires (44)</t>
  </si>
  <si>
    <t>Filiales (45)</t>
  </si>
  <si>
    <t>Débiteurs divers (46)</t>
  </si>
  <si>
    <t>Comptes de régularisation (48)</t>
  </si>
  <si>
    <t>Comptes d'attente et à régulariser (49)</t>
  </si>
  <si>
    <t>Prêts non admis en représentation des provisions techniques (51)</t>
  </si>
  <si>
    <t>Effets à recevoir (53)</t>
  </si>
  <si>
    <t>Chèques et coupons à encaisser (54)</t>
  </si>
  <si>
    <t>Titres de placements divers (55 et moins 195)</t>
  </si>
  <si>
    <t>Banques et chèques postaux (56)</t>
  </si>
  <si>
    <t>Caisse (57)</t>
  </si>
  <si>
    <t>Total des comptes de tiers et des comptes financiers</t>
  </si>
  <si>
    <t>17. Comptes avec le siège social (créances)</t>
  </si>
  <si>
    <t>87. Résultats (pertes de l'exercice)</t>
  </si>
  <si>
    <t>TOTAL GENERAL</t>
  </si>
  <si>
    <t>06. Valeurs reçues en nantissement des cessionnaires et rétrocessionnaires</t>
  </si>
  <si>
    <t>08. Valeurs remises par des organismes réassurés avec caution solidaire ou avec substitution</t>
  </si>
  <si>
    <t>09. Autres valeurs detenues par l'entreprise</t>
  </si>
  <si>
    <t>PASSIF - COMPTE 89 - BILAN -  VIE ET CAPITALISATION</t>
  </si>
  <si>
    <t>PASSIF</t>
  </si>
  <si>
    <t>10. Capital social ou fonds d'établissement :</t>
  </si>
  <si>
    <t>Capital social (100)</t>
  </si>
  <si>
    <t>Capital appelé (1000)</t>
  </si>
  <si>
    <t xml:space="preserve">          xxxxxx</t>
  </si>
  <si>
    <t>Capital non appelé (1001)</t>
  </si>
  <si>
    <t>Fonds d'établissement (101)</t>
  </si>
  <si>
    <t>Fonds constitué (1010)</t>
  </si>
  <si>
    <t>Part restant à rembourser de l'emprunt (1016)</t>
  </si>
  <si>
    <t>Fonds social complémentaire (102)</t>
  </si>
  <si>
    <t>11. Réserves :</t>
  </si>
  <si>
    <t>Primes d'émission (110)</t>
  </si>
  <si>
    <t>Réserves statutaires (112)</t>
  </si>
  <si>
    <t>Réserves des plus-values nettes à long terme (113)</t>
  </si>
  <si>
    <t>Réserves provenant de subventions d'équipement (114)</t>
  </si>
  <si>
    <t>Réserves pour plus-values réinvesties, à réinvestir et divers (115)</t>
  </si>
  <si>
    <t>Réserves de renouvellement des immobilisations (116)</t>
  </si>
  <si>
    <t>Réserves spéciales de réévaluation (118)</t>
  </si>
  <si>
    <t>Réserves pour cautionnements (119)</t>
  </si>
  <si>
    <t>13. Réserves règlementées :</t>
  </si>
  <si>
    <t>Réserve pour remboursement de l'emprunt pour fonds d'établissement (130)</t>
  </si>
  <si>
    <t>Réserve pour fluctuations de changes (134)</t>
  </si>
  <si>
    <t>12. Report à nouveau</t>
  </si>
  <si>
    <t>Total des capitaux propres et réserves</t>
  </si>
  <si>
    <t>14. Subventions d'équipement reçues</t>
  </si>
  <si>
    <t>15. Provisions pour pertes et charges:</t>
  </si>
  <si>
    <t>Autres provisions pour pertes et charges (15)</t>
  </si>
  <si>
    <t>16. et 18. Dettes à long et moyen terme :</t>
  </si>
  <si>
    <t>Emprunts et autres dettes à plus d'un an (16)</t>
  </si>
  <si>
    <t>Dettes pour espèces remises par les cessionnaires et rétrocessionnaires (18)</t>
  </si>
  <si>
    <t>Total des subventions, provisions pour pertes et  charges et dettes à long et moyen terme</t>
  </si>
  <si>
    <t>31. à 38. Provisions techniques :</t>
  </si>
  <si>
    <t>Primes (310, 320, 340, 350, 3810, 3820, 3840, 3850)</t>
  </si>
  <si>
    <t>Sinistres (315, 3250 à 3258, 345, 355, 3815, 3825, 3845, 3855)</t>
  </si>
  <si>
    <t>Moins : prévisions de recours à encaisser (3259)</t>
  </si>
  <si>
    <t>Total des provisions techniques</t>
  </si>
  <si>
    <t>4. et 5. Dettes à court terme :</t>
  </si>
  <si>
    <t>Comptes courants des cessionnaires et rétrocessionnaires créditeurs (4001)</t>
  </si>
  <si>
    <t>Comptes courants des cédants et rétrocédants créditeurs (4041)</t>
  </si>
  <si>
    <t>Comptes courants des coassureurs créditeurs (4081)</t>
  </si>
  <si>
    <t>Comptes des assurés et agents créditeurs (41)</t>
  </si>
  <si>
    <t>Créditeurs divers (4600, 4601, 4603, 4604, 462 à 468)</t>
  </si>
  <si>
    <t>Comptes de régularisation (47)</t>
  </si>
  <si>
    <t>Comptes d'attente et à régulariser</t>
  </si>
  <si>
    <t>Emprunt à moins d'un an (50)</t>
  </si>
  <si>
    <t>Effets à payer (52)</t>
  </si>
  <si>
    <t>Total des dettes à court terme</t>
  </si>
  <si>
    <t>17. Compte avec le siège social (dettes)</t>
  </si>
  <si>
    <t>87. Résultats (excédent avant affectation)</t>
  </si>
  <si>
    <t>06. Engagements de restitution des valeurs reçues en nantissement des cessionnaires et rétrocessionnaires</t>
  </si>
  <si>
    <t>07. Engagements de restitution de valeurs detenues appartenant à des institutions de prévoyance</t>
  </si>
  <si>
    <t>08. Engagements de restitution des valeurs remises par des  organismes réassurés avec caution solidaire ou avec substitution</t>
  </si>
  <si>
    <t>09. Engagements de restitution des autres valeurs détenues appartenant à des tiers</t>
  </si>
  <si>
    <t>Société:</t>
  </si>
  <si>
    <t>…………………………………………………………………………………………………………………………………………………………………………………………………………………………………………………………………………………………………………………………………………………</t>
  </si>
  <si>
    <t>Pays     :</t>
  </si>
  <si>
    <t>……………………………..</t>
  </si>
  <si>
    <t>Exercice:</t>
  </si>
  <si>
    <t>……………</t>
  </si>
  <si>
    <t>Compte d'Exploitation - ETAT C1 - Vie et Capitalisation</t>
  </si>
  <si>
    <t>CREDIT</t>
  </si>
  <si>
    <t>Assurances individuelles</t>
  </si>
  <si>
    <t>Assurances collectives</t>
  </si>
  <si>
    <t>Acceptations vie</t>
  </si>
  <si>
    <t>Ensemble</t>
  </si>
  <si>
    <t>Contrat en cas de vie</t>
  </si>
  <si>
    <t>Contrat en cas de décès</t>
  </si>
  <si>
    <t>Mixte</t>
  </si>
  <si>
    <t>Epargne</t>
  </si>
  <si>
    <t>Titre de capitalisation</t>
  </si>
  <si>
    <t>Complémentaires</t>
  </si>
  <si>
    <t>Primes émises (7010 à 7013, 704, 706, 7901, 7904, moins 73 et 793)......…….........…….......….......…</t>
  </si>
  <si>
    <t>A déduire : annulations (7019).....……….....……............</t>
  </si>
  <si>
    <t xml:space="preserve">      Primes nettes......................................................</t>
  </si>
  <si>
    <t>Produits de place. nets de charges……………......</t>
  </si>
  <si>
    <t>A déduire: intérêts crédités aux provisions mathématiques nettes de cessions..……….....……..</t>
  </si>
  <si>
    <t xml:space="preserve">      Produits financiers nets ............................................................…</t>
  </si>
  <si>
    <t>Subventions d'exploitation................…….....……............</t>
  </si>
  <si>
    <t>Part des réassureurs dans les sinistres et capitaux..........…...............................……..........…</t>
  </si>
  <si>
    <t>Part des réassureurs dans les provisions mathématiques à la clôture de l' exercice..…....….…</t>
  </si>
  <si>
    <t>A déduire: part des réassureurs dans les provisions mathématiques à l'ouverture de l'exercice..………..…</t>
  </si>
  <si>
    <t>A déduire : Intérêts crédités aux provisions mathématiques sur cession……...……….....………</t>
  </si>
  <si>
    <t>Commissions des réassureurs......………......……....……</t>
  </si>
  <si>
    <t>Sinistres et charges incombant aux réassureurs.....…....................</t>
  </si>
  <si>
    <t>Solde débiteur.................................…….............…….</t>
  </si>
  <si>
    <t xml:space="preserve">                 Total..............................................................</t>
  </si>
  <si>
    <t>DEBIT</t>
  </si>
  <si>
    <t>Sinistres survenus........................................................</t>
  </si>
  <si>
    <t>Capitaux échus.............................................…..........</t>
  </si>
  <si>
    <t>Arrérages échus....................................……...…….....</t>
  </si>
  <si>
    <t>Rachats.................................................…................</t>
  </si>
  <si>
    <t>Participations aux excédents liquidés.…………….........</t>
  </si>
  <si>
    <t xml:space="preserve">      Prestations échues.................................................</t>
  </si>
  <si>
    <t>Provisions math. à la clôture de l'exercice....……………</t>
  </si>
  <si>
    <t>A déduire : provisions math. à l'ouverture de l'exercice….…….…………….........…</t>
  </si>
  <si>
    <t>A déduire : participation aux excédents incorporés dans l'exercice..…………….…</t>
  </si>
  <si>
    <t>A déduire : intérêts crédités aux provisions math. brutes de cessions..</t>
  </si>
  <si>
    <t>Virement de provisions math. (3105)...………............</t>
  </si>
  <si>
    <t xml:space="preserve">      Charge de provisions.........................................</t>
  </si>
  <si>
    <t>Commissions (65 et 695).....….....................…….......</t>
  </si>
  <si>
    <t>Autres charges nettes..........……................................</t>
  </si>
  <si>
    <t>Primes cédées aux réassureurs..............……….........</t>
  </si>
  <si>
    <t>Solde créditeur....................................……...............</t>
  </si>
  <si>
    <t xml:space="preserve">      Total.........................................................................</t>
  </si>
  <si>
    <t>……………………………………………………………………………………………………</t>
  </si>
  <si>
    <t xml:space="preserve">Pays :       </t>
  </si>
  <si>
    <t>…………………..</t>
  </si>
  <si>
    <t>Monnaie :</t>
  </si>
  <si>
    <t>………………………………</t>
  </si>
  <si>
    <t>ETAT C4 - ENGAGEMENTS REGLEMENTES ET LEUR COUVERTURE - VIE ET CAPITALISATION</t>
  </si>
  <si>
    <t xml:space="preserve">  I - MONTANT DES ENGAGEMENTS REGLEMENTES:</t>
  </si>
  <si>
    <t>Provisions pour risques en cours............……………....................................</t>
  </si>
  <si>
    <t>Provisions pour sinistres à payer...............................................................</t>
  </si>
  <si>
    <t>Provisions mathématiques.....................................................................</t>
  </si>
  <si>
    <t>Autres provisions techniques................................................................</t>
  </si>
  <si>
    <t>Autres engagements réglementés..........................................................</t>
  </si>
  <si>
    <t>TOTAL DES ENGAGEMENTS REGLEMENTES..............................................</t>
  </si>
  <si>
    <t xml:space="preserve"> II - ACTIFS REPRESENTATIFS</t>
  </si>
  <si>
    <t>N° article</t>
  </si>
  <si>
    <t>Prix d'achat ou de revient</t>
  </si>
  <si>
    <t>Valeur de réalisation</t>
  </si>
  <si>
    <t>Valeur de couverture</t>
  </si>
  <si>
    <t xml:space="preserve">   - Obligations et autres valeurs d'Etat</t>
  </si>
  <si>
    <t>art 335.1 1-a)</t>
  </si>
  <si>
    <t xml:space="preserve">   - Obligations des organismes internationaux</t>
  </si>
  <si>
    <t>art 335.1 1-b)</t>
  </si>
  <si>
    <t xml:space="preserve">   - Obligations des institution financières</t>
  </si>
  <si>
    <t>art 335.1 1-c)</t>
  </si>
  <si>
    <t xml:space="preserve">   - Autres obligations</t>
  </si>
  <si>
    <t>art 335.1 2-a)</t>
  </si>
  <si>
    <t xml:space="preserve">   - Actions cotées</t>
  </si>
  <si>
    <t>art 335.1 2-b)</t>
  </si>
  <si>
    <t xml:space="preserve">   - Action des entreprises d'assurance</t>
  </si>
  <si>
    <t>art 335.1 2-c)</t>
  </si>
  <si>
    <t xml:space="preserve">   - Actions et obligations des sociétés commerciales</t>
  </si>
  <si>
    <t>art 335.1 2-d)</t>
  </si>
  <si>
    <t xml:space="preserve">   - Actions des sociétés d'investissement</t>
  </si>
  <si>
    <t>art 335.1 2-e)</t>
  </si>
  <si>
    <t xml:space="preserve">   - Droits réels immobiliers</t>
  </si>
  <si>
    <t>art 335.1 3</t>
  </si>
  <si>
    <t xml:space="preserve">   - Prêts garantis</t>
  </si>
  <si>
    <t>art 335.1 4</t>
  </si>
  <si>
    <t xml:space="preserve">   - Prêts hypothécaires</t>
  </si>
  <si>
    <t>art 335.1 5-a)</t>
  </si>
  <si>
    <t xml:space="preserve">   - Autres prêts</t>
  </si>
  <si>
    <t>art 335.1 5-b)</t>
  </si>
  <si>
    <t xml:space="preserve">   - Dépôts en banque</t>
  </si>
  <si>
    <t>art 335.1 6</t>
  </si>
  <si>
    <t>Sous - total 1 - Ensemble des valeurs mobilières et immobilières assimilées</t>
  </si>
  <si>
    <t xml:space="preserve">   - Avances sur contrat des sociétés vie</t>
  </si>
  <si>
    <t>art 335.2</t>
  </si>
  <si>
    <t xml:space="preserve">         xxxx</t>
  </si>
  <si>
    <t xml:space="preserve">   - Recours admis  (règlement n° 0001/PCMA/CE/SG/CIMA/2003)</t>
  </si>
  <si>
    <t>art 3</t>
  </si>
  <si>
    <t xml:space="preserve">   - Primes ou cotis. de moins de trois mois des stés vie</t>
  </si>
  <si>
    <t xml:space="preserve">   - Primes ou cotis. de moins d'un an des stés accident sauf transport</t>
  </si>
  <si>
    <t>art 335.3 alinéa 1</t>
  </si>
  <si>
    <t xml:space="preserve">   - Primes ou cotis. de moins d'un an des branches transports</t>
  </si>
  <si>
    <t>art 335.3 alinéa 2</t>
  </si>
  <si>
    <t xml:space="preserve">   - Créances sur les réassureurs garanties par nantissement</t>
  </si>
  <si>
    <t>art 335.5</t>
  </si>
  <si>
    <t xml:space="preserve">   - Autres créances sur les réassureurs pour la branche transport</t>
  </si>
  <si>
    <t xml:space="preserve">   - Créances sur les cédants</t>
  </si>
  <si>
    <t>art 335.6</t>
  </si>
  <si>
    <t>Sous - total 2 -  Ensemble des autres actifs admis en représentation</t>
  </si>
  <si>
    <t>Total des actifs admis en représentation</t>
  </si>
  <si>
    <t>………………………………………………………………………………….</t>
  </si>
  <si>
    <t xml:space="preserve">Pays :      </t>
  </si>
  <si>
    <t>……………………………………..</t>
  </si>
  <si>
    <t>…………………</t>
  </si>
  <si>
    <t>ETAT C11  -  Calcul de la marge de solvabilité - VIE ET CAPITALISATION</t>
  </si>
  <si>
    <t>ELEMENTS CONSTITUTIFS (art 337-1)</t>
  </si>
  <si>
    <t>Année</t>
  </si>
  <si>
    <t>…………...</t>
  </si>
  <si>
    <t>1°) Capital social versé</t>
  </si>
  <si>
    <t>2°) La moitié  de la fraction non versé du capital</t>
  </si>
  <si>
    <t>3°) Emprunt pour fonds social complémentaire</t>
  </si>
  <si>
    <t>4°) Réserves réglementaires ou libres</t>
  </si>
  <si>
    <t>5°) Bénéfices reportés et de l'exercice</t>
  </si>
  <si>
    <t>6°) Plus-values sur éléments d'actifs</t>
  </si>
  <si>
    <t>7°) Fonds encaissés provenant de l'émission des titres ou emprunts subordonnés</t>
  </si>
  <si>
    <t>8°) Droit d'adhésion prélevés sur les nouveaux adhérents des mutuelles</t>
  </si>
  <si>
    <t>9°) TOTAL (1 + 2 + 3 + 4 + 5 + 6 + 7 + 8)</t>
  </si>
  <si>
    <t>10°) Pertes réportées et de l'exercice</t>
  </si>
  <si>
    <t>11°) Amortissement restant à réaliser sur frais d'établisssement &amp; de développem.</t>
  </si>
  <si>
    <t>12°) Amortissement restant à réaliser sur immobilisations incorporelles</t>
  </si>
  <si>
    <t>13°) TOTAL (10 + 11 + 12)</t>
  </si>
  <si>
    <t>14°) MARGE DISPONIBLE  (9 - 13)</t>
  </si>
  <si>
    <t>CALCUL REGLEMENTAIRE</t>
  </si>
  <si>
    <t>Méthode des provisions mathématiques (article 337-3)</t>
  </si>
  <si>
    <t>a) Provisions mathématiques nettes</t>
  </si>
  <si>
    <t>b) Provisions mathématiques brutes</t>
  </si>
  <si>
    <t>c) Taux de conservation des sinistres (a/b sup. ou égal à 85%)</t>
  </si>
  <si>
    <t>d) Montant de provisions mathématiques retenu (b x 5%)</t>
  </si>
  <si>
    <t>e) MARGE MINIMALE VIE ET CAPITALISATION (d x c)</t>
  </si>
  <si>
    <t>DETERMINATION DE LA MARGE</t>
  </si>
  <si>
    <t>m) SURPLUS DE MARGE (12 - l)</t>
  </si>
  <si>
    <t>n) DEFICIT DE MARGE (l - 12)</t>
  </si>
  <si>
    <t xml:space="preserve">Société :   </t>
  </si>
  <si>
    <t>……………………………………………………………………………………………………………………………………………..</t>
  </si>
  <si>
    <t>……………………………</t>
  </si>
  <si>
    <t xml:space="preserve">                  Exercice : </t>
  </si>
  <si>
    <t>……………..</t>
  </si>
  <si>
    <t>ETAT C20  - Mouvements au cours de l'exercice inventorié des polices, capitaux ou rentes assurés</t>
  </si>
  <si>
    <t>Mouvements</t>
  </si>
  <si>
    <t>Combinaisons</t>
  </si>
  <si>
    <t>En cours à l'ouverture de l'exercice...…………………..</t>
  </si>
  <si>
    <t xml:space="preserve">   Nombre</t>
  </si>
  <si>
    <t xml:space="preserve">  Capitaux</t>
  </si>
  <si>
    <t>Entrées - Souscriptions ..........................……………</t>
  </si>
  <si>
    <t>Entrées - Revalorisations......................…………………..</t>
  </si>
  <si>
    <t>Entrées - Total des entrées..................…………………</t>
  </si>
  <si>
    <t>Sorties - Sans effet...............................................</t>
  </si>
  <si>
    <t>Sorties - Remplacements ou transformations……….</t>
  </si>
  <si>
    <t>Sorties - Echéances................................…………………..</t>
  </si>
  <si>
    <t>Sorties - Sinistres......................................…………….</t>
  </si>
  <si>
    <t>Sorties - Extinctions..................................…………………</t>
  </si>
  <si>
    <t>Sorties - Rachats......................................………………..</t>
  </si>
  <si>
    <t>Sorties - Réductions................................………………</t>
  </si>
  <si>
    <t>Sorties - Résiliations.................................………………..</t>
  </si>
  <si>
    <t>Sorties - Total des sorties.....................…………………</t>
  </si>
  <si>
    <t>En cours à la clôture de l'exercice.......……………………….</t>
  </si>
  <si>
    <t>Société :</t>
  </si>
  <si>
    <t>……………………………………………………………………………………………..</t>
  </si>
  <si>
    <t>Pays      :</t>
  </si>
  <si>
    <t>………………………</t>
  </si>
  <si>
    <t>ETAT C21 - Détail, par année de souscription, des capitaux ou rentes sortis au cours de l'exercice inventorié</t>
  </si>
  <si>
    <r>
      <t>Catégorie</t>
    </r>
    <r>
      <rPr>
        <b/>
        <sz val="10"/>
        <rFont val="Arial"/>
        <family val="2"/>
      </rPr>
      <t xml:space="preserve"> : </t>
    </r>
  </si>
  <si>
    <t>Assurances individuelles : Contrat en cas de vie</t>
  </si>
  <si>
    <t>Exercices d'origine</t>
  </si>
  <si>
    <t>Année ………</t>
  </si>
  <si>
    <t>Exercice</t>
  </si>
  <si>
    <t>et antérieures</t>
  </si>
  <si>
    <t>…………</t>
  </si>
  <si>
    <t>inventorié</t>
  </si>
  <si>
    <t>Contrats souscrits depuis l'origine……………</t>
  </si>
  <si>
    <t>Nombre</t>
  </si>
  <si>
    <t>Contrats souscrits depuis l'origine……………..</t>
  </si>
  <si>
    <t>Capitaux</t>
  </si>
  <si>
    <t>Revalorisations au cours de l'exerc……….</t>
  </si>
  <si>
    <t>En cours au premier janvier…………………..</t>
  </si>
  <si>
    <t>En cours au premier janvier…………………</t>
  </si>
  <si>
    <t xml:space="preserve">                              Sorties au cours de l' exercice inventorié par  :</t>
  </si>
  <si>
    <t>Remplacements ou transformations…….</t>
  </si>
  <si>
    <t>Sinistres……………………………………</t>
  </si>
  <si>
    <t>Echéances ou extinction……………….</t>
  </si>
  <si>
    <t>Réductions……………………………….</t>
  </si>
  <si>
    <t>Rachats…………………………………..</t>
  </si>
  <si>
    <t>Résiliations…………………………………</t>
  </si>
  <si>
    <t xml:space="preserve">                             Cumul , depuis l'exercice de souscription, des sorties par  :</t>
  </si>
  <si>
    <t>Assurances individuelles : Contrat en cas de décès</t>
  </si>
  <si>
    <t>Assurances individuelles : Mixte</t>
  </si>
  <si>
    <t>Assurances individuelles : Epargne</t>
  </si>
  <si>
    <t>Enc ours au premier janvier…………………</t>
  </si>
  <si>
    <t>Assurances individuelles : Titre de capitalisation</t>
  </si>
  <si>
    <t>Assurances individuelles : Complémentaires</t>
  </si>
  <si>
    <t>Assurances collectives : Contrat en cas de vie</t>
  </si>
  <si>
    <t>Assurances collectives : Contrat en cas de décès</t>
  </si>
  <si>
    <t>Assurances collectives : Mixte</t>
  </si>
  <si>
    <t>Assurances collectives : Epargne</t>
  </si>
  <si>
    <t>Assurances collectives : Titre de capitalisation</t>
  </si>
  <si>
    <t>Assurances collectives : Complémentaires</t>
  </si>
  <si>
    <t>Ensemble vie</t>
  </si>
  <si>
    <t>……………………………………………………………………………………</t>
  </si>
  <si>
    <t xml:space="preserve"> Exercice  :</t>
  </si>
  <si>
    <t>ETAT C25 - Participation des assurés ou des porteurs de contrats d'assurance vie et de capitalisation aux résultats techniques et financiers</t>
  </si>
  <si>
    <t>DESIGNATION</t>
  </si>
  <si>
    <t>EXERCICES</t>
  </si>
  <si>
    <t>A - Eléments techniques :</t>
  </si>
  <si>
    <t>1 . Primes.................................………………………………………………………</t>
  </si>
  <si>
    <t>2 . Provisions mathématiques………………………………………...………………</t>
  </si>
  <si>
    <t>B -  Montant minimal et réglementaire de la participation......………….……….....</t>
  </si>
  <si>
    <t>C -  Montant effectif de la participation................................................................</t>
  </si>
  <si>
    <t>dont :</t>
  </si>
  <si>
    <t>1. Participation attribuée àdes contrats dans l'exercice......………………..….</t>
  </si>
  <si>
    <t>2. Variation des provisions techniques pour participation non encore affectée..……….</t>
  </si>
  <si>
    <t>D - Ratios (en pourcentage) :</t>
  </si>
  <si>
    <t>C/A2 Rapport entre la participation totale et les provisions mathématiques.......………………………….</t>
  </si>
  <si>
    <t>C1/A2  Rapport entre la participation attribuée à des contrat dans l'exercice
           et les provisions mathématiques…….……………….…………..……</t>
  </si>
  <si>
    <t>C/B Rapport entre la participation effective et la participation minimale
      réglementaire…………………………………………………...……..…….</t>
  </si>
  <si>
    <t>………………………………………………………………………………………………</t>
  </si>
  <si>
    <t>…………………………………..</t>
  </si>
  <si>
    <t>C25 Bis TABLEAU A : Participations liquidées et participations distribuées au cours de l'exercice par produit type</t>
  </si>
  <si>
    <t>Etat annuel</t>
  </si>
  <si>
    <t>Code produit</t>
  </si>
  <si>
    <t>Nom produit</t>
  </si>
  <si>
    <t>PPE Ouv.</t>
  </si>
  <si>
    <t>Participations liquidées au cours de l'exercice</t>
  </si>
  <si>
    <t>Participations d'exercices antérieurs affectées au cours de l'exercice</t>
  </si>
  <si>
    <t>P direct. Incorp. aux prest. payées</t>
  </si>
  <si>
    <t>P direct. Incorp. aux PM</t>
  </si>
  <si>
    <t>Autres formes de P aux excédents direct. versées dans l'ex.</t>
  </si>
  <si>
    <t>P portées à la PPE</t>
  </si>
  <si>
    <t>Total : P liqu. au cours de l'ex.</t>
  </si>
  <si>
    <t>P d'ex. ant. Incorp. aux prestations payées</t>
  </si>
  <si>
    <t>P d'ex. ant. incorporées aux PM</t>
  </si>
  <si>
    <t>Autres formes de P aux excédents d'ex. ant. versées dans l'exercice</t>
  </si>
  <si>
    <t>Total : P d'ex. ant. affectées au cours de l'ex.</t>
  </si>
  <si>
    <t>dont P liqu.         en n-3</t>
  </si>
  <si>
    <t>dont P liqu.         en n-2</t>
  </si>
  <si>
    <t>dont P liqu. en n-1</t>
  </si>
  <si>
    <t>PPE Clôt.</t>
  </si>
  <si>
    <t>dont participations liquidées en n-3</t>
  </si>
  <si>
    <t>dont participations liquidées en n-2</t>
  </si>
  <si>
    <t>dont participations liquidées en n-1</t>
  </si>
  <si>
    <t>(1)</t>
  </si>
  <si>
    <t>(2)</t>
  </si>
  <si>
    <t>(3)</t>
  </si>
  <si>
    <t>(4)</t>
  </si>
  <si>
    <t>(5)</t>
  </si>
  <si>
    <t>(6 = 2+3+4+5)</t>
  </si>
  <si>
    <t>(7)</t>
  </si>
  <si>
    <t>(8)</t>
  </si>
  <si>
    <t>(9)</t>
  </si>
  <si>
    <t>(10 = 7+8+9)</t>
  </si>
  <si>
    <t>(11)</t>
  </si>
  <si>
    <t>(12)</t>
  </si>
  <si>
    <t>(13)</t>
  </si>
  <si>
    <t>(14)</t>
  </si>
  <si>
    <t>I ASSURANCE INDIVIDUELLE</t>
  </si>
  <si>
    <t>I.1 Assurance décès</t>
  </si>
  <si>
    <t>Total assurance individuelle décès</t>
  </si>
  <si>
    <t>I.2 Mixtes</t>
  </si>
  <si>
    <t>Total assurance individuelle mixte</t>
  </si>
  <si>
    <t>I.3 Epargne</t>
  </si>
  <si>
    <t>Total assurance individuelle épargne</t>
  </si>
  <si>
    <t>I.4 Capitalisation</t>
  </si>
  <si>
    <t>Total capitalisation</t>
  </si>
  <si>
    <t>TOTAL I : ASSURANCE INDIVIDUELLE</t>
  </si>
  <si>
    <t>II ASSURANCE DE GROUPE</t>
  </si>
  <si>
    <t>II.1 Assurance décès</t>
  </si>
  <si>
    <t>II.1.1 Assurance de salariés</t>
  </si>
  <si>
    <t xml:space="preserve">   Sous-total assurance collective décès salariés</t>
  </si>
  <si>
    <t>II.1.2 Assurance d'emprunteurs</t>
  </si>
  <si>
    <t xml:space="preserve">   Sous-total assurance collective décès emprunt.</t>
  </si>
  <si>
    <t>II.1.3 Autres assurance décès de groupe</t>
  </si>
  <si>
    <t xml:space="preserve">   Sous-total assurance collective décès autre</t>
  </si>
  <si>
    <t>Total assurance collective décès</t>
  </si>
  <si>
    <t>II.2 Mixtes</t>
  </si>
  <si>
    <t>Total assurance collective mixte</t>
  </si>
  <si>
    <t>II.3 Epargne</t>
  </si>
  <si>
    <t>II.3.1 Assurance de salariés</t>
  </si>
  <si>
    <t>Total assurance collective épargne</t>
  </si>
  <si>
    <t>TOTAL II : ASSURANCE COLLECTIVE</t>
  </si>
  <si>
    <t>III ACCEPTATIONS</t>
  </si>
  <si>
    <t>N° traité</t>
  </si>
  <si>
    <t xml:space="preserve">Traité </t>
  </si>
  <si>
    <t>………………….</t>
  </si>
  <si>
    <t xml:space="preserve">Autres </t>
  </si>
  <si>
    <t>TOTAL III : ACCEPTATIONS</t>
  </si>
  <si>
    <t>IV FONDS DE PARTICIPATION COMMUNS A PLUSIEURS CONTRATS TYPES</t>
  </si>
  <si>
    <t>Code des contrats concernés</t>
  </si>
  <si>
    <t xml:space="preserve">Fonds </t>
  </si>
  <si>
    <t>TOTAL IV : FONDS DE PB COMMUNS A PLUSIEURS CONTRATS TYPES</t>
  </si>
  <si>
    <t>Ce tableau doit être renseigné produit par produit dans chaque catégorie.</t>
  </si>
  <si>
    <t>(1) Provision pour participations aux excédents à l'ouverture de l'exercice</t>
  </si>
  <si>
    <t>(2) Participations directement incorporées aux prestations payées</t>
  </si>
  <si>
    <t>(3) Participations directement incorporées aux provisions mathématiques</t>
  </si>
  <si>
    <t>(4) Autres formes de participations aux excédents directement versées dans l'exercice, notamment participations versées sous forme de réduction de primes</t>
  </si>
  <si>
    <t>(5) Participations portées à la Provisions pour participations aux excédents</t>
  </si>
  <si>
    <t>(6) Total : participations liquidées au cours de l'exercice</t>
  </si>
  <si>
    <t>(7) Participations d'exercices antérieurs incorporées aux prestations payées</t>
  </si>
  <si>
    <r>
      <t xml:space="preserve">(8) Participations d'exercices antérieurs incorporées aux provisions mathématiques : </t>
    </r>
    <r>
      <rPr>
        <sz val="9"/>
        <color indexed="8"/>
        <rFont val="Calibri"/>
        <family val="2"/>
      </rPr>
      <t>valeur actuelle des augmentations de garanties des prestations futures</t>
    </r>
  </si>
  <si>
    <t>(9) Autres formes de participations aux excédents d'exercices antérieurs versées dans l'exercice, notamment participations versées sous forme de réduction de primes</t>
  </si>
  <si>
    <t xml:space="preserve">(10) Total : participations d'exercices antérieurs affectées au cours de l'exercice, </t>
  </si>
  <si>
    <t>(11) dont participations liquidées en n-3</t>
  </si>
  <si>
    <t>(12) dont participations liquidées en n-2</t>
  </si>
  <si>
    <t>(13) dont participations liquidées en n-1</t>
  </si>
  <si>
    <t xml:space="preserve">(14) Provision pour participations aux excédents  à la clôture, </t>
  </si>
  <si>
    <t>(15) Contrat groupe souscrit par une entité pour le compte de son personnel</t>
  </si>
  <si>
    <t>(16) Participation aux bénéfices contractuelles ne rentrant pas dans les autres lignes du tableau résultant de la   spécificité de certains groupes de contrats ou de certains souscripteurs ayant plusieurs contrats</t>
  </si>
  <si>
    <t>……………………………….……</t>
  </si>
  <si>
    <t>C25 Bis TABLEAU B : Distribution des provisions pour participation aux excédents (article 86 du code des assurances)</t>
  </si>
  <si>
    <t>Libellés</t>
  </si>
  <si>
    <t>Exercice d'origine ou exercice de dotation</t>
  </si>
  <si>
    <t>n-3</t>
  </si>
  <si>
    <t>n-2</t>
  </si>
  <si>
    <t>n-1</t>
  </si>
  <si>
    <t>total</t>
  </si>
  <si>
    <t>(Rappel)  dotation de la PPE de l'exercice (a)</t>
  </si>
  <si>
    <t xml:space="preserve">Exercice d'inventaire </t>
  </si>
  <si>
    <t>XXXXX</t>
  </si>
  <si>
    <t xml:space="preserve">ou </t>
  </si>
  <si>
    <t>Exercice de distribution</t>
  </si>
  <si>
    <t>n</t>
  </si>
  <si>
    <t>total (b)</t>
  </si>
  <si>
    <t>Part restant à distribuer (a) - (b)</t>
  </si>
  <si>
    <t>C26 : Chargements et frais</t>
  </si>
  <si>
    <t>Catégories</t>
  </si>
  <si>
    <t>exercice d'inventaire n-1</t>
  </si>
  <si>
    <t>exercice d'inventaire n</t>
  </si>
  <si>
    <t>Chargements de gestion (1)</t>
  </si>
  <si>
    <t>Chargement d'acquisition (2)</t>
  </si>
  <si>
    <t>Frais de gestion (3)</t>
  </si>
  <si>
    <t>Frais d'acquisition (4)</t>
  </si>
  <si>
    <t>Ecart (1+2-3-4)</t>
  </si>
  <si>
    <t>Total Assurances individuelles</t>
  </si>
  <si>
    <t>Total Assurances collectives</t>
  </si>
  <si>
    <t>Acceptations</t>
  </si>
  <si>
    <t>Total général</t>
  </si>
  <si>
    <t xml:space="preserve">  </t>
  </si>
  <si>
    <t>……………………………………………………………………………………………………..</t>
  </si>
  <si>
    <t xml:space="preserve">Pays:    </t>
  </si>
  <si>
    <t>…………….</t>
  </si>
  <si>
    <t>DEBIT- COMPTE 80 - VIE ET CAPITALISATION</t>
  </si>
  <si>
    <t>Opérations brutes</t>
  </si>
  <si>
    <t>Cessions et rétrocessions</t>
  </si>
  <si>
    <t>Opérations nettes</t>
  </si>
  <si>
    <t>Sinistres et capitaux échus:</t>
  </si>
  <si>
    <t xml:space="preserve">      Sinistres survenus..........………………….................................…………..........................................................................…</t>
  </si>
  <si>
    <t xml:space="preserve">      Capitaux échus..........………...........................................................................................................…</t>
  </si>
  <si>
    <t xml:space="preserve">      Arrérages échus...………...................................................................................................................................</t>
  </si>
  <si>
    <t xml:space="preserve">      Rachats...........………...............................................................................................................................................</t>
  </si>
  <si>
    <t xml:space="preserve">      Participations aux excédents.......………............................................................................................................</t>
  </si>
  <si>
    <t xml:space="preserve">      Prestations nettes de l'exercice ..........................................................................................................................................................</t>
  </si>
  <si>
    <t xml:space="preserve">  Provisions mathématiques :</t>
  </si>
  <si>
    <t xml:space="preserve">      Provisions mathématiques à la clôture de l'exercice..................................................................................................</t>
  </si>
  <si>
    <t xml:space="preserve">      A déduire : Provisions mathématiques à l'ouverture de l'exercice.............................................................................................</t>
  </si>
  <si>
    <t xml:space="preserve">      A déduire : Participation aux excédents incorporés dans l'exercice................................................................................................</t>
  </si>
  <si>
    <t xml:space="preserve">      Dotation aux provisions de l'exercice .....................................................................................................................</t>
  </si>
  <si>
    <t xml:space="preserve">      Charges de commissions...................................................................................................................................…</t>
  </si>
  <si>
    <t>Autres charges :</t>
  </si>
  <si>
    <t xml:space="preserve">      Frais de personnel.............................................................................................................................................</t>
  </si>
  <si>
    <t xml:space="preserve">          xxx</t>
  </si>
  <si>
    <t xml:space="preserve">      Impôts et taxes................................................................................................................................................</t>
  </si>
  <si>
    <t xml:space="preserve">      Travaux, fournitures et services extérieurs, transports et déplacements......................................…...............…</t>
  </si>
  <si>
    <t xml:space="preserve">      Frais divers de gestion................................................................................................................................</t>
  </si>
  <si>
    <t xml:space="preserve">      Dotations aux amortissements (autres que celles afférentes aux placements)......................................................................................................................</t>
  </si>
  <si>
    <t xml:space="preserve">      Dotations aux provisions  (autres que celles afférentes aux provisions techniques et aux placements)..............................................................</t>
  </si>
  <si>
    <t xml:space="preserve">      Total autres charges de l'exercice...........................................................................................................................…</t>
  </si>
  <si>
    <t xml:space="preserve">      Total Commissions et autres charges...............................................................................................................…</t>
  </si>
  <si>
    <t>Charges des placements:</t>
  </si>
  <si>
    <t xml:space="preserve">      Frais financiers sur titres.......................................................................................................................</t>
  </si>
  <si>
    <t>xxx</t>
  </si>
  <si>
    <t xml:space="preserve">      Frais financiers sur immeubles de placements............................................................................…</t>
  </si>
  <si>
    <t xml:space="preserve">      Frais financiers sur autres frais........................................................................................................................</t>
  </si>
  <si>
    <t xml:space="preserve">      Dotations aux amortissements des valeurs de placements.........................................................…</t>
  </si>
  <si>
    <t xml:space="preserve">      Ajustement des valeurs affectées aux assurances à capital variable...................................................</t>
  </si>
  <si>
    <t xml:space="preserve">      Total charges des placements...............................................................................................................…</t>
  </si>
  <si>
    <t xml:space="preserve">      Intérêts servis à la provision pour participation aux excédents...........................................................................................................................…</t>
  </si>
  <si>
    <t xml:space="preserve">      Solde créditeur.................................................................................................................................................................................................................…</t>
  </si>
  <si>
    <t xml:space="preserve">      Total..................................................................................................................................................................................................................................…</t>
  </si>
  <si>
    <t>CREDIT - COMPTE 80 - VIE ET CAPITALISATION</t>
  </si>
  <si>
    <t xml:space="preserve">  Primes et accesoires (nets d'annulations)............................................................................................................................</t>
  </si>
  <si>
    <t>Produits des placements:</t>
  </si>
  <si>
    <t xml:space="preserve">      Produits financiers sur titres.......................................................................................................................</t>
  </si>
  <si>
    <t xml:space="preserve">      Produits financiers sur immeubles de placements............................................................................…</t>
  </si>
  <si>
    <t xml:space="preserve">      Produits financiers sur autres produits........................................................................................................................</t>
  </si>
  <si>
    <t xml:space="preserve">      Total produits de placement ..........................................................................................................................................................</t>
  </si>
  <si>
    <t>Autres produits:</t>
  </si>
  <si>
    <t xml:space="preserve">      Subventions d'exploitation...........................................................................................................................…</t>
  </si>
  <si>
    <t xml:space="preserve">      Produits accessoires....................................................................................................................................…</t>
  </si>
  <si>
    <t xml:space="preserve">      Total autres produits ..........................................................................................................................................................</t>
  </si>
  <si>
    <t>Travaux faits par l'entreprise pour elle-même :</t>
  </si>
  <si>
    <t xml:space="preserve">      Charges non imputables à l'exploitation de l'exercice.............................................................................................................................................…</t>
  </si>
  <si>
    <t xml:space="preserve">      Solde débiteur......................................................................................................................................................................................................................</t>
  </si>
  <si>
    <t xml:space="preserve">      Total.....................................................................................................................................................................................................</t>
  </si>
  <si>
    <t>Intérêts crédités aux provisions mathématiques :</t>
  </si>
  <si>
    <t xml:space="preserve">     Opérations brutes......................................................................................................................................</t>
  </si>
  <si>
    <t xml:space="preserve">      Cessions et rétrocessions...............................................................................................................................................................</t>
  </si>
  <si>
    <t xml:space="preserve">  Opérations nettes...............................................................................................................................................…</t>
  </si>
  <si>
    <t>Verif Débit Crédit</t>
  </si>
  <si>
    <t xml:space="preserve">Société: </t>
  </si>
  <si>
    <t>……………………………………………………………………..</t>
  </si>
  <si>
    <t xml:space="preserve">Pays:     </t>
  </si>
  <si>
    <t>……………………………….</t>
  </si>
  <si>
    <t>DEBIT - COMPTE  87 - COMPTE GENERAL DE PERTES ET PROFITS - VIE ET CAPITALISATION</t>
  </si>
  <si>
    <t>Pertes d'exploitation de l'exercice............................................................................................................................…</t>
  </si>
  <si>
    <t>Pertes sur exercices antérieurs.............................................................................................................................…</t>
  </si>
  <si>
    <t>Provisions pour moins-values à la clôture de l'exercice:</t>
  </si>
  <si>
    <t xml:space="preserve">      Pour garantie des moins values sur titres gérés..................................................................</t>
  </si>
  <si>
    <t xml:space="preserve">      Pour dépréciation des immobilisations et titres..................................................................</t>
  </si>
  <si>
    <t xml:space="preserve">      Dotation aux provisions pour moins-values...............................................................................................................................</t>
  </si>
  <si>
    <t xml:space="preserve">xxx  </t>
  </si>
  <si>
    <t>Dotation de l'exercice aux réserves diverses à l'étranger (à détailler)............................................</t>
  </si>
  <si>
    <t xml:space="preserve">Dotation de l'exercice aux réserves réglementaires: </t>
  </si>
  <si>
    <t xml:space="preserve">      Réserve pour remboursement de l'emprunt pour fonds d'établissement...……………..................................................................................…</t>
  </si>
  <si>
    <t xml:space="preserve">      Fonds d'établissement constitué...............................................................................................</t>
  </si>
  <si>
    <t xml:space="preserve">      Réserve pour fluctuation de change.......................................................................................</t>
  </si>
  <si>
    <t xml:space="preserve">      Réserve de garantie………………………………………………………………………………………………….</t>
  </si>
  <si>
    <t xml:space="preserve">      Dotation aux réserves réglementaires...............................................................................................................................</t>
  </si>
  <si>
    <t>Dotations de l'exercice aux provisions pour pertes:</t>
  </si>
  <si>
    <t xml:space="preserve">      Provision pour participation des salariés………...............……..…………………………………</t>
  </si>
  <si>
    <t xml:space="preserve">      Dotation aux provisions pour dépréciation..............................................................................</t>
  </si>
  <si>
    <t xml:space="preserve">      Pertes exceptionnelles:</t>
  </si>
  <si>
    <t xml:space="preserve">            Moins values sur cessions d'éléments d'actif........................................................................</t>
  </si>
  <si>
    <t xml:space="preserve">            Pertes de change:</t>
  </si>
  <si>
    <t xml:space="preserve">                  Sur cessions de monnaies étrangères............…………...............................................</t>
  </si>
  <si>
    <t xml:space="preserve">                  Sur conversion de monnaies étrangères...........................................................</t>
  </si>
  <si>
    <t xml:space="preserve">                  Pertes de change ……………………………………………………….</t>
  </si>
  <si>
    <t xml:space="preserve">            Subventions exceptionnelles accordées................................................................................</t>
  </si>
  <si>
    <t xml:space="preserve">      Autres pertes.............................................................................................................………………….</t>
  </si>
  <si>
    <t xml:space="preserve">      Dotations aux provisions pour pertes..................................................................................................…</t>
  </si>
  <si>
    <t>Impôts sur les bénéfices....................................................................................</t>
  </si>
  <si>
    <t>Bénéfice  ou excédent net total (solde créditeur)..................................................................</t>
  </si>
  <si>
    <t xml:space="preserve">      Total...............................................................................................................................</t>
  </si>
  <si>
    <t>CREDIT - COMPTE  87 - COMPTE GENERAL DE PERTES ET PROFITS - VIE ET CAPITALISATION</t>
  </si>
  <si>
    <t>Profits d'exploitation de l'exercice.......................................................................</t>
  </si>
  <si>
    <t>Profits sur exercices antérieurs.....................................................................................</t>
  </si>
  <si>
    <t>Provisions pour moins values à l'ouverture de l'exercice :</t>
  </si>
  <si>
    <t xml:space="preserve">      Pour garantie des moins values sur titres gérés................................................</t>
  </si>
  <si>
    <t xml:space="preserve">      Pour dépréciation des immobilisations et titres...............................................</t>
  </si>
  <si>
    <t xml:space="preserve">      Provisions pour moins values................................................................................…</t>
  </si>
  <si>
    <t>Reprise sur provisions antérieures.............................................................................................................................</t>
  </si>
  <si>
    <t>Utilisation des provisions précédemment constituées pour couvrir des pertes sur exercices antérieurs et des pertes exceptionnelles</t>
  </si>
  <si>
    <t>Profits exceptionnels:</t>
  </si>
  <si>
    <t xml:space="preserve">      Plus- values sur cessions d'éléments d'actif...................................................</t>
  </si>
  <si>
    <t xml:space="preserve">      Profits de change:</t>
  </si>
  <si>
    <t xml:space="preserve">            Sur cessions de monnaies étrangères......…………....................................................</t>
  </si>
  <si>
    <t xml:space="preserve">            Sur conversion de monnaies  étrangères......…………….................................................</t>
  </si>
  <si>
    <t xml:space="preserve">            Profits de change…………………………………………</t>
  </si>
  <si>
    <t xml:space="preserve">      Profits résultant de subventions d'équipement........................................................</t>
  </si>
  <si>
    <t xml:space="preserve">      Subventions d'équilibres reçues................…………................................................................</t>
  </si>
  <si>
    <t xml:space="preserve">      Autres profits.........……………......................................................................................................</t>
  </si>
  <si>
    <t xml:space="preserve">      Profits exceptionnels</t>
  </si>
  <si>
    <t>Pertes ou insiffisance nette totale (solde débiteur).................................................................</t>
  </si>
  <si>
    <t xml:space="preserve">      Total...................................................................................................................……………….......</t>
  </si>
  <si>
    <t xml:space="preserve">Société:  </t>
  </si>
  <si>
    <t>…………………………………………………………………………………………………………………</t>
  </si>
  <si>
    <t xml:space="preserve">Pays:      </t>
  </si>
  <si>
    <t>COMPTE 88 - RESULTATS EN INSTANCE D'AFFECTATION - VIE ET CAPITALISATION</t>
  </si>
  <si>
    <t xml:space="preserve">  Report à nouveau de l'exercice précédent....................................</t>
  </si>
  <si>
    <t xml:space="preserve">  Report à nouveau de l'exercice précédent......................................</t>
  </si>
  <si>
    <t xml:space="preserve">  Pertes de l'exercice.....................................................</t>
  </si>
  <si>
    <t xml:space="preserve">  Bénéfices de l'exercice...........................................................</t>
  </si>
  <si>
    <t xml:space="preserve">  Dividendes.................................................................................</t>
  </si>
  <si>
    <t xml:space="preserve">  Prélèvement sur les réserves (à détailler)……………………..</t>
  </si>
  <si>
    <t xml:space="preserve">  Tantièmes...............................................................................................</t>
  </si>
  <si>
    <t xml:space="preserve">  Report à nouveau (perte)...........................................................</t>
  </si>
  <si>
    <t>Affectation à la réserve pour les plus-values réinvesties et à réinvestir, et plus-values à long terme………..……</t>
  </si>
  <si>
    <t xml:space="preserve">  Affectation aux autres réserves ( à détailler) …………………………..</t>
  </si>
  <si>
    <t xml:space="preserve">  Autres répartitions ( à détailler )................................................</t>
  </si>
  <si>
    <t xml:space="preserve">  Report à nouveau ( bénéfice )......................................................</t>
  </si>
  <si>
    <t xml:space="preserve">      Total......................................................................................................................</t>
  </si>
  <si>
    <t xml:space="preserve">      Total....................................................................................................</t>
  </si>
  <si>
    <t>ETAT CRIA</t>
  </si>
  <si>
    <t>COMPTE RESULTATS EN INSTANCE D'AFFECTATION - VIE ET CAPITALISATION</t>
  </si>
  <si>
    <r>
      <t>Pays</t>
    </r>
    <r>
      <rPr>
        <b/>
        <sz val="12"/>
        <rFont val="Arial"/>
        <family val="2"/>
      </rPr>
      <t xml:space="preserve"> :</t>
    </r>
  </si>
  <si>
    <t>……………………………………………………..</t>
  </si>
  <si>
    <r>
      <t>Exercice</t>
    </r>
    <r>
      <rPr>
        <b/>
        <sz val="11"/>
        <rFont val="Arial"/>
        <family val="2"/>
      </rPr>
      <t xml:space="preserve"> :</t>
    </r>
  </si>
  <si>
    <t>……………….</t>
  </si>
  <si>
    <r>
      <t>FICHE  DE  RENSEIGNEMENTS  GENERAUX</t>
    </r>
    <r>
      <rPr>
        <b/>
        <sz val="12"/>
        <rFont val="Arial"/>
        <family val="2"/>
      </rPr>
      <t xml:space="preserve">  </t>
    </r>
    <r>
      <rPr>
        <b/>
        <sz val="12"/>
        <color indexed="18"/>
        <rFont val="Arial"/>
        <family val="2"/>
      </rPr>
      <t>(*)</t>
    </r>
  </si>
  <si>
    <t>SOCIETE DE DROIT NATIONAL</t>
  </si>
  <si>
    <t>I. - RAISON  SOCIALE</t>
  </si>
  <si>
    <t>Nom de la société :</t>
  </si>
  <si>
    <t>............................................................................................................................................</t>
  </si>
  <si>
    <t xml:space="preserve">Date  de  constitution (jj/mm/aaaa) :      </t>
  </si>
  <si>
    <t>..........................................................................</t>
  </si>
  <si>
    <t>Sigle de la société :</t>
  </si>
  <si>
    <t>Références  des  statuts :</t>
  </si>
  <si>
    <t>Adresse de la société :</t>
  </si>
  <si>
    <r>
      <t xml:space="preserve">Modification statuts? (O ou N)  </t>
    </r>
    <r>
      <rPr>
        <b/>
        <sz val="8"/>
        <color indexed="18"/>
        <rFont val="Arial"/>
        <family val="2"/>
      </rPr>
      <t>(**)</t>
    </r>
    <r>
      <rPr>
        <b/>
        <sz val="8"/>
        <rFont val="Arial"/>
        <family val="2"/>
      </rPr>
      <t xml:space="preserve"> :</t>
    </r>
  </si>
  <si>
    <t>II. - a) ACTIONNARIAT</t>
  </si>
  <si>
    <t>N°</t>
  </si>
  <si>
    <t xml:space="preserve"> Noms</t>
  </si>
  <si>
    <t>Prénoms</t>
  </si>
  <si>
    <t>Date de naissance (jj/mm/aaaa)</t>
  </si>
  <si>
    <t>Lieu de naissance</t>
  </si>
  <si>
    <t>Sexe 
(M ou F)</t>
  </si>
  <si>
    <t>Nationalité</t>
  </si>
  <si>
    <t>Domicile
(N° de rue ou avenue, nom de rue ou avenue, BP, ville)</t>
  </si>
  <si>
    <t>Part dans le capital</t>
  </si>
  <si>
    <t>Nombre actions</t>
  </si>
  <si>
    <t>Valeur actions 
(en F CFA)</t>
  </si>
  <si>
    <t>(*)    Documents à joindre au compte rendu annuel et aux états comptables envoyés à la Commission Régionale de Contrôle des Assurances (Art. 426 du code des assurances)</t>
  </si>
  <si>
    <t>(**) Joindre un exemplaire à jour des statuts ou copies des textes portant modifications des statuts d'origine</t>
  </si>
  <si>
    <t>II. - b) MEMBRES  DU  CONSEIL  D'ADMINISTRATION</t>
  </si>
  <si>
    <t>Date de naissance
(jj/mm/aaaa)</t>
  </si>
  <si>
    <t>Sexe
(F ou M)</t>
  </si>
  <si>
    <t>Profession et grades ou fonction</t>
  </si>
  <si>
    <t>Date de nomination
(jj/mm/aaaa)</t>
  </si>
  <si>
    <t>II. - c) PERSONNEL DE DIRECTION</t>
  </si>
  <si>
    <t>Qualifications et diplômes</t>
  </si>
  <si>
    <t>Contact
(Tél direct, Tél portable, Fax direct, e-mail)</t>
  </si>
  <si>
    <t>III.- a) SOCIETE  MERE</t>
  </si>
  <si>
    <t>b) FILIALE</t>
  </si>
  <si>
    <t>Raison  sociale</t>
  </si>
  <si>
    <t>Adresse</t>
  </si>
  <si>
    <t xml:space="preserve"> IV. - LISTE DES BRANCHES PRATIQUES DANS LE PAYS (Art. 328 du code des assurances)</t>
  </si>
  <si>
    <t>Branches</t>
  </si>
  <si>
    <t>cette branche est-elle pratiquée?
(oui ou Non)</t>
  </si>
  <si>
    <t>Année de début d'exploitation</t>
  </si>
  <si>
    <t>Références de l'agrément</t>
  </si>
  <si>
    <t>Date de l'agrément
(jj/mm/aaaa)</t>
  </si>
  <si>
    <t>Vie - Décès</t>
  </si>
  <si>
    <t xml:space="preserve">      </t>
  </si>
  <si>
    <t>Assurances liées à des fonds d'investissement</t>
  </si>
  <si>
    <t>Opérations tontinières</t>
  </si>
  <si>
    <t>Capitalisation</t>
  </si>
  <si>
    <t>V.- LISTE  DES  AUTRES  PAYS  OU  L'ENTREPRISE  A  DES  ACTIONS</t>
  </si>
  <si>
    <t xml:space="preserve">             Pays</t>
  </si>
  <si>
    <t xml:space="preserve"> 20 - Vie - Décès</t>
  </si>
  <si>
    <t>21 - Assurances liées à des fonds d'investissement</t>
  </si>
  <si>
    <t>22 - Opérations tontinières</t>
  </si>
  <si>
    <t>23 - Capitalisation</t>
  </si>
  <si>
    <t>V.- LISTE  DES  AUTRES  PAYS  OU  L'ENTREPRISE  A  DES  ACTIONS (suite)</t>
  </si>
  <si>
    <t>VI.- PORTEFEUILLES VENDUS OU ACHETES AU COURS DE L'EXERCICE</t>
  </si>
  <si>
    <t xml:space="preserve">    a)  Ventes</t>
  </si>
  <si>
    <t xml:space="preserve">  b)  Achats</t>
  </si>
  <si>
    <t>Nature</t>
  </si>
  <si>
    <t>Acquéreur</t>
  </si>
  <si>
    <t>Montant</t>
  </si>
  <si>
    <t>Cédant</t>
  </si>
  <si>
    <t xml:space="preserve">           </t>
  </si>
  <si>
    <t>VII.- LISTE DES ACCORDS EN VIGUEUR AU SEIN DE L'ENTREPRIQSE EN MATIERE DE TARIFS, DE CONDITIONS GENERALES DES CONTRATS, D'ORGANISATION PROFESSIONNELLE, DE CONCURRENCE OU DE GESTION FINANCIERE, ACCORDS ADMINISTRATIFS OU COMMERCIAUX AVEC D'AUTRES ENTREPRISES, DE REASSURANCE OU DE CAPITALISATION</t>
  </si>
  <si>
    <t>Nature de l'accord</t>
  </si>
  <si>
    <t>Principales clauses de l'accord</t>
  </si>
  <si>
    <t>Références des textes légaux en vigueur ou des traités de réassurance</t>
  </si>
  <si>
    <t>VIII.- OBRIGATIONS  ET  EMPRUNTS  EMIS  AU  COURS  DE  L'EXERCICE</t>
  </si>
  <si>
    <t xml:space="preserve"> a) Obligations  ou  emprunts  émis</t>
  </si>
  <si>
    <t xml:space="preserve"> b) Remboursdement</t>
  </si>
  <si>
    <t xml:space="preserve"> c)  Amortissements</t>
  </si>
  <si>
    <t xml:space="preserve"> Montant</t>
  </si>
  <si>
    <t>Montants</t>
  </si>
  <si>
    <t>IX.- PERSONNES  PHYSIQUES  OU  MORALES  AYANT  CAUTIONNE  L'ENTREPRISE</t>
  </si>
  <si>
    <t>Noms</t>
  </si>
  <si>
    <t xml:space="preserve">              Qualification</t>
  </si>
  <si>
    <t xml:space="preserve">    Objet  du  cautionnement</t>
  </si>
  <si>
    <t xml:space="preserve">  NEANT</t>
  </si>
  <si>
    <t xml:space="preserve"> X.- PERSONNES  PHYSIQUES  OU  MORALES  POUR  LESQUELLES  L'ENTREPRISE  S'EST  PORTEE  CAUTION</t>
  </si>
  <si>
    <t>XI.- MODIFICATIONS  DU  CAPITAL  OU  DU  FONDS  D'ETABLISSEMENT  AU  COURS  DE  L'EXERCICE</t>
  </si>
  <si>
    <t xml:space="preserve"> a)  Capital  social</t>
  </si>
  <si>
    <t xml:space="preserve">      Montant</t>
  </si>
  <si>
    <t xml:space="preserve"> b) Fonds  d'établissement</t>
  </si>
  <si>
    <t>Capital  social  initial</t>
  </si>
  <si>
    <t>Fonds  d'établissement  initial</t>
  </si>
  <si>
    <t>Versements</t>
  </si>
  <si>
    <t>Amortissements</t>
  </si>
  <si>
    <t>Appels</t>
  </si>
  <si>
    <t>Augmentations  ou  réductions</t>
  </si>
  <si>
    <t>Remboursements</t>
  </si>
  <si>
    <t>Capital  social  en  fin  d'exercice</t>
  </si>
  <si>
    <t>Fonds  d'établissement  en  fin  d'exercice</t>
  </si>
  <si>
    <t>XII.- EFFECTIF  DU  PERSONNEL</t>
  </si>
  <si>
    <t>a)  Personnel  salarié</t>
  </si>
  <si>
    <t xml:space="preserve">         NOMBRE</t>
  </si>
  <si>
    <t>b)  Personnel  non  salarié</t>
  </si>
  <si>
    <t>Personnel  de  Direction  et  cadres</t>
  </si>
  <si>
    <t>Agents  généraux  dans  le  pays</t>
  </si>
  <si>
    <t xml:space="preserve"> Agents  de  maîtrise</t>
  </si>
  <si>
    <t>Agents  d'exécution</t>
  </si>
  <si>
    <t>Autres  producteurs  salariés  dans le pays</t>
  </si>
  <si>
    <t>Autres  producteurs  salariés à  l'étranger</t>
  </si>
  <si>
    <t>Total  personnel  salarié</t>
  </si>
  <si>
    <t xml:space="preserve"> Total  personnel  non  salarié</t>
  </si>
  <si>
    <t>Etat RA1 : Soldes de réassurance par réassureur</t>
  </si>
  <si>
    <t>Réassureurs</t>
  </si>
  <si>
    <t>Solde du C/C au 31 décembre de l'exercice précédent</t>
  </si>
  <si>
    <t>Solde financier de l'exercice(1)</t>
  </si>
  <si>
    <t>Règlements effectués au cours de l'exercice</t>
  </si>
  <si>
    <t>Solde du C/C au 31/12 de l'exercice</t>
  </si>
  <si>
    <t>Soldes en souffrance</t>
  </si>
  <si>
    <t>débiteur</t>
  </si>
  <si>
    <t>créditeur</t>
  </si>
  <si>
    <t>Par la société</t>
  </si>
  <si>
    <t>Par le réassureur</t>
  </si>
  <si>
    <t>date (2)</t>
  </si>
  <si>
    <t>montant de la provision</t>
  </si>
  <si>
    <t>CICARE</t>
  </si>
  <si>
    <t>AFRICARE</t>
  </si>
  <si>
    <t>Réassureur 1</t>
  </si>
  <si>
    <t>Réassureur 2</t>
  </si>
  <si>
    <t>….</t>
  </si>
  <si>
    <t>Réassureur n</t>
  </si>
  <si>
    <t>Sous Total</t>
  </si>
  <si>
    <t>Réassureurs Zone CIMA</t>
  </si>
  <si>
    <t>Autres réassureurs africains</t>
  </si>
  <si>
    <t>Autres réassureurs reste du monde</t>
  </si>
  <si>
    <t>(1) Le solde ne doit pas tenir compte des règlements (résultat de réassurance).</t>
  </si>
  <si>
    <t>Débiteur : En faveur de la société                              Créditeur : En faveur des réassureurs</t>
  </si>
  <si>
    <t>(2) Date de la réclamation</t>
  </si>
  <si>
    <t xml:space="preserve">RA2 : Dépôts effectués par les réassureurs </t>
  </si>
  <si>
    <t xml:space="preserve">Part des réassureurs dans les provisions techniques </t>
  </si>
  <si>
    <t xml:space="preserve">Montant des dépôts </t>
  </si>
  <si>
    <t>Exercice précédent</t>
  </si>
  <si>
    <t xml:space="preserve">Exercice </t>
  </si>
  <si>
    <t>Sous total Réassureurs Zone CIMA</t>
  </si>
  <si>
    <t>Sous total Autres réassureurs Africains</t>
  </si>
  <si>
    <t>Sous total Réassureurs reste du monde</t>
  </si>
  <si>
    <t>Total traités</t>
  </si>
  <si>
    <t>Total facultatives</t>
  </si>
  <si>
    <t>ETAT RA1</t>
  </si>
  <si>
    <t>ETAT RA2</t>
  </si>
  <si>
    <t xml:space="preserve">SOLDE DE REASSURANCE PAR REASSUREUR </t>
  </si>
  <si>
    <t xml:space="preserve">DEPOTS EFFECTUES PAR LES REASSUREURS </t>
  </si>
  <si>
    <t>II - ACTIFS REPRESENTATIFS</t>
  </si>
  <si>
    <t>- Obligations et autres valeurs d'Etat</t>
  </si>
  <si>
    <t>335-1 1) a</t>
  </si>
  <si>
    <t>Sous-total</t>
  </si>
  <si>
    <t>- Obligations des organismes internationaux</t>
  </si>
  <si>
    <t>335-1 1) b</t>
  </si>
  <si>
    <t>- Obligations des institutions financières</t>
  </si>
  <si>
    <t>335-1 1) c</t>
  </si>
  <si>
    <t>- Autres obligations</t>
  </si>
  <si>
    <t>3351-1 2) a</t>
  </si>
  <si>
    <t>- Actions cotées</t>
  </si>
  <si>
    <t>335-1 2) b</t>
  </si>
  <si>
    <t>- Actions des entreprises d'assurance</t>
  </si>
  <si>
    <t>335-1 2) c</t>
  </si>
  <si>
    <t>- Actions et obligations des sociétés commerciales</t>
  </si>
  <si>
    <t>335-1 2) d</t>
  </si>
  <si>
    <t>- Actions des sociétés d'investissement</t>
  </si>
  <si>
    <t>335-1 2) e</t>
  </si>
  <si>
    <t>- Droits réels immobiliers</t>
  </si>
  <si>
    <t>335-1 3)</t>
  </si>
  <si>
    <t>- Prêts garantis</t>
  </si>
  <si>
    <t>335-1 4)</t>
  </si>
  <si>
    <t>- Prêts hypothécaires</t>
  </si>
  <si>
    <t>335-1 5) a</t>
  </si>
  <si>
    <t>- Autres prêts</t>
  </si>
  <si>
    <t>335-1 5) b</t>
  </si>
  <si>
    <t>- Dépôts en banque</t>
  </si>
  <si>
    <t>335-1 6)</t>
  </si>
  <si>
    <t>Total valeurs mobilières et immobilières assimilées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</si>
</sst>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 #,##0.00_-;_-* &quot;-&quot;??_-;_-@_-"/>
    <numFmt numFmtId="165" formatCode="_-* #,##0.00\ _F_-;\-* #,##0.00\ _F_-;_-* &quot;-&quot;??\ _F_-;_-@_-"/>
    <numFmt numFmtId="166" formatCode="_-* #,##0\ _€_-;\-* #,##0\ _€_-;_-* &quot;-&quot;??\ _€_-;_-@_-"/>
    <numFmt numFmtId="167" formatCode="#,##0\ _F"/>
  </numFmts>
  <fonts count="70">
    <font>
      <sz val="11"/>
      <color theme="1"/>
      <name val="Calibri"/>
      <family val="2"/>
      <scheme val="minor"/>
    </font>
    <font>
      <sz val="11"/>
      <color theme="1"/>
      <name val="Calibri"/>
      <family val="2"/>
      <scheme val="minor"/>
    </font>
    <font>
      <b/>
      <sz val="14"/>
      <color rgb="FFFFFFFF"/>
      <name val="Arial"/>
      <family val="2"/>
    </font>
    <font>
      <sz val="11"/>
      <color theme="1"/>
      <name val="Arial"/>
      <family val="2"/>
    </font>
    <font>
      <sz val="10"/>
      <color rgb="FF000000"/>
      <name val="Arial"/>
      <family val="2"/>
    </font>
    <font>
      <sz val="10"/>
      <color rgb="FF000000"/>
      <name val="Arial Narrow"/>
      <family val="2"/>
    </font>
    <font>
      <b/>
      <sz val="10"/>
      <color rgb="FF000000"/>
      <name val="Arial Narrow"/>
      <family val="2"/>
    </font>
    <font>
      <sz val="11"/>
      <color theme="1"/>
      <name val="Arial Narrow"/>
      <family val="2"/>
    </font>
    <font>
      <sz val="10"/>
      <color theme="1"/>
      <name val="Arial Narrow"/>
      <family val="2"/>
    </font>
    <font>
      <b/>
      <sz val="9"/>
      <color rgb="FFFFFFFF"/>
      <name val="ITC Avant Garde Gothic Demi"/>
    </font>
    <font>
      <sz val="9"/>
      <color theme="1"/>
      <name val="Calibri"/>
      <family val="2"/>
      <scheme val="minor"/>
    </font>
    <font>
      <b/>
      <sz val="9"/>
      <color rgb="FFFFFFFF"/>
      <name val="Calibri"/>
      <family val="2"/>
    </font>
    <font>
      <b/>
      <sz val="9"/>
      <color theme="1"/>
      <name val="Calibri"/>
      <family val="2"/>
    </font>
    <font>
      <b/>
      <sz val="8"/>
      <name val="Arial"/>
      <family val="2"/>
    </font>
    <font>
      <sz val="8"/>
      <name val="Arial"/>
      <family val="2"/>
    </font>
    <font>
      <sz val="7"/>
      <name val="Arial"/>
      <family val="2"/>
    </font>
    <font>
      <b/>
      <sz val="8"/>
      <color indexed="9"/>
      <name val="Arial"/>
      <family val="2"/>
    </font>
    <font>
      <b/>
      <sz val="7"/>
      <name val="Arial"/>
      <family val="2"/>
    </font>
    <font>
      <b/>
      <sz val="10"/>
      <name val="Arial"/>
      <family val="2"/>
    </font>
    <font>
      <b/>
      <sz val="10"/>
      <name val="Arial"/>
      <family val="2"/>
    </font>
    <font>
      <b/>
      <sz val="7"/>
      <name val="MS Sans Serif"/>
      <family val="2"/>
    </font>
    <font>
      <b/>
      <sz val="7"/>
      <name val="Arial"/>
      <family val="2"/>
    </font>
    <font>
      <sz val="7"/>
      <name val="Arial"/>
      <family val="2"/>
    </font>
    <font>
      <sz val="10"/>
      <name val="MS Sans Serif"/>
    </font>
    <font>
      <sz val="10"/>
      <name val="Arial"/>
      <family val="2"/>
    </font>
    <font>
      <sz val="10"/>
      <color indexed="9"/>
      <name val="Arial"/>
      <family val="2"/>
    </font>
    <font>
      <b/>
      <sz val="12"/>
      <name val="Arial"/>
      <family val="2"/>
    </font>
    <font>
      <sz val="12"/>
      <name val="Arial"/>
      <family val="2"/>
    </font>
    <font>
      <sz val="12"/>
      <color indexed="9"/>
      <name val="Arial"/>
      <family val="2"/>
    </font>
    <font>
      <sz val="8"/>
      <color indexed="9"/>
      <name val="Arial"/>
      <family val="2"/>
    </font>
    <font>
      <sz val="8"/>
      <name val="Arial"/>
      <family val="2"/>
    </font>
    <font>
      <b/>
      <sz val="10"/>
      <color indexed="9"/>
      <name val="Arial"/>
      <family val="2"/>
    </font>
    <font>
      <b/>
      <sz val="8"/>
      <name val="Arial"/>
      <family val="2"/>
    </font>
    <font>
      <sz val="8"/>
      <color indexed="9"/>
      <name val="Book Antiqua"/>
      <family val="1"/>
    </font>
    <font>
      <sz val="8.5"/>
      <name val="Arial"/>
      <family val="2"/>
    </font>
    <font>
      <b/>
      <sz val="8.5"/>
      <name val="MS Sans Serif"/>
    </font>
    <font>
      <b/>
      <sz val="8.5"/>
      <name val="Arial"/>
      <family val="2"/>
    </font>
    <font>
      <b/>
      <u/>
      <sz val="8.5"/>
      <name val="Arial"/>
      <family val="2"/>
    </font>
    <font>
      <sz val="9"/>
      <name val="Arial"/>
      <family val="2"/>
    </font>
    <font>
      <b/>
      <sz val="10"/>
      <name val="MS Sans Serif"/>
      <family val="2"/>
    </font>
    <font>
      <b/>
      <sz val="9"/>
      <name val="Arial"/>
      <family val="2"/>
    </font>
    <font>
      <b/>
      <u/>
      <sz val="10"/>
      <name val="Arial"/>
      <family val="2"/>
    </font>
    <font>
      <b/>
      <sz val="8"/>
      <color theme="1"/>
      <name val="Calibri"/>
      <family val="2"/>
      <scheme val="minor"/>
    </font>
    <font>
      <sz val="8"/>
      <color theme="1"/>
      <name val="Calibri"/>
      <family val="2"/>
      <scheme val="minor"/>
    </font>
    <font>
      <b/>
      <sz val="12"/>
      <color theme="1"/>
      <name val="Trebuchet MS"/>
      <family val="2"/>
    </font>
    <font>
      <b/>
      <sz val="12"/>
      <color theme="1"/>
      <name val="Calibri"/>
      <family val="2"/>
      <scheme val="minor"/>
    </font>
    <font>
      <i/>
      <sz val="8"/>
      <color theme="1"/>
      <name val="Calibri"/>
      <family val="2"/>
      <scheme val="minor"/>
    </font>
    <font>
      <b/>
      <i/>
      <sz val="8"/>
      <color theme="1"/>
      <name val="Calibri"/>
      <family val="2"/>
      <scheme val="minor"/>
    </font>
    <font>
      <sz val="8"/>
      <color rgb="FF000000"/>
      <name val="Calibri"/>
      <family val="2"/>
    </font>
    <font>
      <sz val="12"/>
      <color theme="1"/>
      <name val="Times New Roman"/>
      <family val="1"/>
    </font>
    <font>
      <sz val="12"/>
      <color rgb="FF000000"/>
      <name val="Calibri"/>
      <family val="2"/>
    </font>
    <font>
      <sz val="9"/>
      <color theme="1"/>
      <name val="Times New Roman"/>
      <family val="1"/>
    </font>
    <font>
      <sz val="8"/>
      <color theme="1"/>
      <name val="Times New Roman"/>
      <family val="1"/>
    </font>
    <font>
      <sz val="9"/>
      <color indexed="8"/>
      <name val="Calibri"/>
      <family val="2"/>
    </font>
    <font>
      <sz val="10"/>
      <color theme="1"/>
      <name val="Times New Roman"/>
      <family val="1"/>
    </font>
    <font>
      <sz val="10"/>
      <color rgb="FF000000"/>
      <name val="Trebuchet MS"/>
      <family val="2"/>
    </font>
    <font>
      <b/>
      <sz val="10"/>
      <color rgb="FF000000"/>
      <name val="Trebuchet MS"/>
      <family val="2"/>
    </font>
    <font>
      <sz val="10"/>
      <color theme="1"/>
      <name val="Trebuchet MS"/>
      <family val="2"/>
    </font>
    <font>
      <b/>
      <sz val="10"/>
      <color theme="1"/>
      <name val="Trebuchet MS"/>
      <family val="2"/>
    </font>
    <font>
      <b/>
      <sz val="10"/>
      <name val="MS Sans Serif"/>
    </font>
    <font>
      <sz val="8"/>
      <name val="MS Sans Serif"/>
    </font>
    <font>
      <sz val="10"/>
      <color indexed="9"/>
      <name val="Book Antiqua"/>
      <family val="1"/>
    </font>
    <font>
      <b/>
      <u/>
      <sz val="12"/>
      <name val="Arial"/>
      <family val="2"/>
    </font>
    <font>
      <b/>
      <sz val="11"/>
      <name val="Arial"/>
      <family val="2"/>
    </font>
    <font>
      <b/>
      <u/>
      <sz val="11"/>
      <name val="Arial"/>
      <family val="2"/>
    </font>
    <font>
      <b/>
      <sz val="12"/>
      <color indexed="18"/>
      <name val="Arial"/>
      <family val="2"/>
    </font>
    <font>
      <b/>
      <sz val="8"/>
      <color indexed="18"/>
      <name val="Arial"/>
      <family val="2"/>
    </font>
    <font>
      <sz val="7"/>
      <color indexed="18"/>
      <name val="Arial"/>
      <family val="2"/>
    </font>
    <font>
      <b/>
      <sz val="7"/>
      <color indexed="18"/>
      <name val="Arial"/>
      <family val="2"/>
    </font>
    <font>
      <sz val="11"/>
      <color theme="1"/>
      <name val="Trebuchet MS"/>
      <family val="2"/>
    </font>
  </fonts>
  <fills count="8">
    <fill>
      <patternFill patternType="none"/>
    </fill>
    <fill>
      <patternFill patternType="gray125"/>
    </fill>
    <fill>
      <patternFill patternType="solid">
        <fgColor rgb="FF0070C0"/>
        <bgColor indexed="64"/>
      </patternFill>
    </fill>
    <fill>
      <patternFill patternType="solid">
        <fgColor rgb="FF76923C"/>
        <bgColor indexed="64"/>
      </patternFill>
    </fill>
    <fill>
      <patternFill patternType="solid">
        <fgColor rgb="FFEAF1DD"/>
        <bgColor indexed="64"/>
      </patternFill>
    </fill>
    <fill>
      <patternFill patternType="solid">
        <fgColor theme="0" tint="-0.14996795556505021"/>
        <bgColor indexed="64"/>
      </patternFill>
    </fill>
    <fill>
      <patternFill patternType="solid">
        <fgColor theme="0" tint="-0.14999847407452621"/>
        <bgColor indexed="64"/>
      </patternFill>
    </fill>
    <fill>
      <patternFill patternType="solid">
        <fgColor rgb="FFF2F2F2"/>
        <bgColor indexed="64"/>
      </patternFill>
    </fill>
  </fills>
  <borders count="129">
    <border>
      <left/>
      <right/>
      <top/>
      <bottom/>
      <diagonal/>
    </border>
    <border>
      <left style="medium">
        <color indexed="64"/>
      </left>
      <right style="medium">
        <color indexed="64"/>
      </right>
      <top style="medium">
        <color indexed="64"/>
      </top>
      <bottom style="medium">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bottom/>
      <diagonal/>
    </border>
    <border>
      <left style="thin">
        <color indexed="64"/>
      </left>
      <right style="thin">
        <color indexed="64"/>
      </right>
      <top/>
      <bottom/>
      <diagonal/>
    </border>
    <border>
      <left/>
      <right style="thick">
        <color indexed="64"/>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ck">
        <color indexed="64"/>
      </right>
      <top style="thin">
        <color indexed="64"/>
      </top>
      <bottom/>
      <diagonal/>
    </border>
    <border>
      <left style="thin">
        <color indexed="64"/>
      </left>
      <right style="thick">
        <color indexed="64"/>
      </right>
      <top/>
      <bottom style="thin">
        <color indexed="64"/>
      </bottom>
      <diagonal/>
    </border>
    <border>
      <left style="thick">
        <color indexed="64"/>
      </left>
      <right/>
      <top/>
      <bottom style="thin">
        <color indexed="64"/>
      </bottom>
      <diagonal/>
    </border>
    <border>
      <left/>
      <right/>
      <top/>
      <bottom style="thin">
        <color indexed="64"/>
      </bottom>
      <diagonal/>
    </border>
    <border>
      <left style="thin">
        <color indexed="64"/>
      </left>
      <right style="thick">
        <color indexed="64"/>
      </right>
      <top style="thin">
        <color indexed="64"/>
      </top>
      <bottom style="thin">
        <color indexed="64"/>
      </bottom>
      <diagonal/>
    </border>
    <border>
      <left style="thin">
        <color indexed="64"/>
      </left>
      <right style="thick">
        <color indexed="64"/>
      </right>
      <top/>
      <bottom/>
      <diagonal/>
    </border>
    <border>
      <left style="thick">
        <color indexed="64"/>
      </left>
      <right/>
      <top/>
      <bottom style="thick">
        <color indexed="64"/>
      </bottom>
      <diagonal/>
    </border>
    <border>
      <left/>
      <right/>
      <top/>
      <bottom style="thick">
        <color indexed="64"/>
      </bottom>
      <diagonal/>
    </border>
    <border>
      <left style="thin">
        <color indexed="64"/>
      </left>
      <right style="thick">
        <color indexed="64"/>
      </right>
      <top/>
      <bottom style="thick">
        <color indexed="64"/>
      </bottom>
      <diagonal/>
    </border>
    <border>
      <left style="thin">
        <color indexed="64"/>
      </left>
      <right style="thick">
        <color indexed="64"/>
      </right>
      <top style="thick">
        <color indexed="64"/>
      </top>
      <bottom style="thin">
        <color indexed="64"/>
      </bottom>
      <diagonal/>
    </border>
    <border>
      <left/>
      <right/>
      <top style="thin">
        <color indexed="64"/>
      </top>
      <bottom/>
      <diagonal/>
    </border>
    <border>
      <left style="thick">
        <color indexed="64"/>
      </left>
      <right/>
      <top style="thin">
        <color indexed="64"/>
      </top>
      <bottom/>
      <diagonal/>
    </border>
    <border>
      <left style="thick">
        <color indexed="64"/>
      </left>
      <right/>
      <top style="thick">
        <color indexed="64"/>
      </top>
      <bottom style="medium">
        <color indexed="64"/>
      </bottom>
      <diagonal/>
    </border>
    <border>
      <left/>
      <right/>
      <top style="thick">
        <color indexed="64"/>
      </top>
      <bottom style="medium">
        <color indexed="64"/>
      </bottom>
      <diagonal/>
    </border>
    <border>
      <left/>
      <right style="thick">
        <color indexed="64"/>
      </right>
      <top style="thick">
        <color indexed="64"/>
      </top>
      <bottom style="medium">
        <color indexed="64"/>
      </bottom>
      <diagonal/>
    </border>
    <border>
      <left style="thick">
        <color indexed="64"/>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bottom style="thin">
        <color indexed="64"/>
      </bottom>
      <diagonal/>
    </border>
    <border>
      <left/>
      <right style="thick">
        <color indexed="64"/>
      </right>
      <top/>
      <bottom style="thin">
        <color indexed="64"/>
      </bottom>
      <diagonal/>
    </border>
    <border>
      <left style="medium">
        <color indexed="64"/>
      </left>
      <right style="thin">
        <color indexed="64"/>
      </right>
      <top/>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diagonal/>
    </border>
    <border>
      <left/>
      <right style="thick">
        <color indexed="64"/>
      </right>
      <top style="thin">
        <color indexed="64"/>
      </top>
      <bottom/>
      <diagonal/>
    </border>
    <border>
      <left style="thick">
        <color indexed="64"/>
      </left>
      <right style="medium">
        <color indexed="64"/>
      </right>
      <top/>
      <bottom style="thick">
        <color indexed="64"/>
      </bottom>
      <diagonal/>
    </border>
    <border>
      <left style="medium">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style="thin">
        <color indexed="64"/>
      </left>
      <right style="medium">
        <color indexed="64"/>
      </right>
      <top style="thin">
        <color indexed="64"/>
      </top>
      <bottom style="thick">
        <color indexed="64"/>
      </bottom>
      <diagonal/>
    </border>
    <border>
      <left style="medium">
        <color indexed="64"/>
      </left>
      <right style="medium">
        <color indexed="64"/>
      </right>
      <top style="thin">
        <color indexed="64"/>
      </top>
      <bottom style="thick">
        <color indexed="64"/>
      </bottom>
      <diagonal/>
    </border>
    <border>
      <left/>
      <right style="thick">
        <color indexed="64"/>
      </right>
      <top style="thin">
        <color indexed="64"/>
      </top>
      <bottom style="thick">
        <color indexed="64"/>
      </bottom>
      <diagonal/>
    </border>
    <border>
      <left style="medium">
        <color indexed="64"/>
      </left>
      <right style="medium">
        <color indexed="64"/>
      </right>
      <top style="medium">
        <color indexed="64"/>
      </top>
      <bottom style="thin">
        <color indexed="64"/>
      </bottom>
      <diagonal/>
    </border>
    <border>
      <left/>
      <right style="thin">
        <color indexed="64"/>
      </right>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thick">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style="thick">
        <color indexed="64"/>
      </right>
      <top style="thick">
        <color indexed="64"/>
      </top>
      <bottom/>
      <diagonal/>
    </border>
    <border>
      <left/>
      <right style="thin">
        <color indexed="64"/>
      </right>
      <top style="thin">
        <color indexed="64"/>
      </top>
      <bottom style="thin">
        <color indexed="64"/>
      </bottom>
      <diagonal/>
    </border>
    <border>
      <left style="thin">
        <color indexed="64"/>
      </left>
      <right style="thick">
        <color indexed="64"/>
      </right>
      <top style="thin">
        <color indexed="64"/>
      </top>
      <bottom style="thick">
        <color indexed="64"/>
      </bottom>
      <diagonal/>
    </border>
    <border>
      <left style="thin">
        <color indexed="64"/>
      </left>
      <right style="thin">
        <color indexed="64"/>
      </right>
      <top style="thick">
        <color indexed="64"/>
      </top>
      <bottom style="thin">
        <color indexed="64"/>
      </bottom>
      <diagonal/>
    </border>
    <border>
      <left style="thin">
        <color indexed="64"/>
      </left>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style="thin">
        <color indexed="64"/>
      </top>
      <bottom/>
      <diagonal/>
    </border>
    <border>
      <left style="thick">
        <color indexed="64"/>
      </left>
      <right style="thin">
        <color indexed="64"/>
      </right>
      <top/>
      <bottom style="thin">
        <color indexed="64"/>
      </bottom>
      <diagonal/>
    </border>
    <border>
      <left style="thick">
        <color indexed="64"/>
      </left>
      <right style="thin">
        <color indexed="64"/>
      </right>
      <top/>
      <bottom/>
      <diagonal/>
    </border>
    <border>
      <left style="thick">
        <color indexed="64"/>
      </left>
      <right style="thin">
        <color indexed="64"/>
      </right>
      <top/>
      <bottom style="thick">
        <color indexed="64"/>
      </bottom>
      <diagonal/>
    </border>
    <border>
      <left style="thin">
        <color indexed="64"/>
      </left>
      <right style="thin">
        <color indexed="64"/>
      </right>
      <top/>
      <bottom style="thick">
        <color indexed="64"/>
      </bottom>
      <diagonal/>
    </border>
    <border>
      <left style="thick">
        <color indexed="64"/>
      </left>
      <right style="thin">
        <color indexed="64"/>
      </right>
      <top style="thin">
        <color indexed="64"/>
      </top>
      <bottom style="thick">
        <color indexed="64"/>
      </bottom>
      <diagonal/>
    </border>
    <border>
      <left/>
      <right style="thick">
        <color indexed="64"/>
      </right>
      <top/>
      <bottom style="thick">
        <color indexed="64"/>
      </bottom>
      <diagonal/>
    </border>
    <border>
      <left style="thin">
        <color indexed="64"/>
      </left>
      <right/>
      <top style="thick">
        <color indexed="64"/>
      </top>
      <bottom style="thin">
        <color indexed="64"/>
      </bottom>
      <diagonal/>
    </border>
    <border>
      <left style="thin">
        <color indexed="64"/>
      </left>
      <right style="dashed">
        <color indexed="64"/>
      </right>
      <top/>
      <bottom/>
      <diagonal/>
    </border>
    <border>
      <left style="thin">
        <color indexed="64"/>
      </left>
      <right style="dashed">
        <color indexed="64"/>
      </right>
      <top/>
      <bottom style="thick">
        <color indexed="64"/>
      </bottom>
      <diagonal/>
    </border>
    <border>
      <left style="thick">
        <color indexed="64"/>
      </left>
      <right style="dashed">
        <color indexed="64"/>
      </right>
      <top/>
      <bottom/>
      <diagonal/>
    </border>
    <border>
      <left style="thick">
        <color indexed="64"/>
      </left>
      <right style="dashed">
        <color indexed="64"/>
      </right>
      <top/>
      <bottom style="thick">
        <color indexed="64"/>
      </bottom>
      <diagonal/>
    </border>
    <border>
      <left style="thick">
        <color indexed="64"/>
      </left>
      <right style="thin">
        <color indexed="64"/>
      </right>
      <top style="thick">
        <color indexed="64"/>
      </top>
      <bottom/>
      <diagonal/>
    </border>
    <border>
      <left style="thin">
        <color indexed="64"/>
      </left>
      <right style="dashed">
        <color indexed="64"/>
      </right>
      <top style="thin">
        <color indexed="64"/>
      </top>
      <bottom/>
      <diagonal/>
    </border>
    <border>
      <left style="thick">
        <color indexed="64"/>
      </left>
      <right style="dashed">
        <color indexed="64"/>
      </right>
      <top style="thin">
        <color indexed="64"/>
      </top>
      <bottom/>
      <diagonal/>
    </border>
    <border>
      <left style="dashed">
        <color indexed="64"/>
      </left>
      <right style="thick">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ck">
        <color indexed="64"/>
      </left>
      <right/>
      <top style="medium">
        <color indexed="64"/>
      </top>
      <bottom style="thin">
        <color indexed="64"/>
      </bottom>
      <diagonal/>
    </border>
    <border>
      <left/>
      <right style="thick">
        <color indexed="64"/>
      </right>
      <top style="medium">
        <color indexed="64"/>
      </top>
      <bottom style="thin">
        <color indexed="64"/>
      </bottom>
      <diagonal/>
    </border>
    <border>
      <left/>
      <right/>
      <top/>
      <bottom style="medium">
        <color indexed="64"/>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style="medium">
        <color indexed="64"/>
      </left>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ck">
        <color indexed="64"/>
      </left>
      <right style="thin">
        <color indexed="64"/>
      </right>
      <top style="thick">
        <color indexed="64"/>
      </top>
      <bottom style="thin">
        <color indexed="64"/>
      </bottom>
      <diagonal/>
    </border>
    <border>
      <left style="thin">
        <color indexed="64"/>
      </left>
      <right style="thick">
        <color indexed="64"/>
      </right>
      <top style="thin">
        <color indexed="64"/>
      </top>
      <bottom style="medium">
        <color indexed="64"/>
      </bottom>
      <diagonal/>
    </border>
  </borders>
  <cellStyleXfs count="8">
    <xf numFmtId="0" fontId="0" fillId="0" borderId="0"/>
    <xf numFmtId="164" fontId="1" fillId="0" borderId="0" applyFont="0" applyFill="0" applyBorder="0" applyAlignment="0" applyProtection="0"/>
    <xf numFmtId="9" fontId="1" fillId="0" borderId="0" applyFont="0" applyFill="0" applyBorder="0" applyAlignment="0" applyProtection="0"/>
    <xf numFmtId="0" fontId="23" fillId="0" borderId="0"/>
    <xf numFmtId="0" fontId="23" fillId="0" borderId="0"/>
    <xf numFmtId="0" fontId="23" fillId="0" borderId="0"/>
    <xf numFmtId="0" fontId="23" fillId="0" borderId="0"/>
    <xf numFmtId="4" fontId="23" fillId="0" borderId="0" applyFont="0" applyFill="0" applyBorder="0" applyAlignment="0" applyProtection="0"/>
  </cellStyleXfs>
  <cellXfs count="1029">
    <xf numFmtId="0" fontId="0" fillId="0" borderId="0" xfId="0"/>
    <xf numFmtId="0" fontId="2" fillId="0" borderId="0" xfId="0" applyFont="1" applyAlignment="1">
      <alignment vertical="center"/>
    </xf>
    <xf numFmtId="0" fontId="3" fillId="0" borderId="0" xfId="0" applyFont="1"/>
    <xf numFmtId="0" fontId="4" fillId="0" borderId="0" xfId="0" applyFont="1" applyAlignment="1">
      <alignment vertical="center"/>
    </xf>
    <xf numFmtId="0" fontId="5" fillId="0" borderId="0" xfId="0" applyFont="1" applyAlignment="1">
      <alignment vertical="center"/>
    </xf>
    <xf numFmtId="0" fontId="7" fillId="0" borderId="0" xfId="0" applyFont="1"/>
    <xf numFmtId="0" fontId="8" fillId="0" borderId="0" xfId="0" applyFont="1" applyAlignment="1">
      <alignment horizontal="left" vertical="center"/>
    </xf>
    <xf numFmtId="0" fontId="8" fillId="0" borderId="0" xfId="0" applyFont="1" applyAlignment="1">
      <alignment horizontal="left"/>
    </xf>
    <xf numFmtId="0" fontId="8" fillId="0" borderId="0" xfId="0" applyFont="1" applyAlignment="1">
      <alignment vertical="center"/>
    </xf>
    <xf numFmtId="0" fontId="9" fillId="2" borderId="1" xfId="0" applyFont="1" applyFill="1" applyBorder="1" applyAlignment="1">
      <alignment horizontal="center" vertical="center" wrapText="1"/>
    </xf>
    <xf numFmtId="0" fontId="10" fillId="0" borderId="0" xfId="0" applyFont="1"/>
    <xf numFmtId="0" fontId="11" fillId="3" borderId="1" xfId="0" applyFont="1" applyFill="1" applyBorder="1" applyAlignment="1">
      <alignment horizontal="center" vertical="center" wrapText="1"/>
    </xf>
    <xf numFmtId="0" fontId="12" fillId="4" borderId="1" xfId="0" applyFont="1" applyFill="1" applyBorder="1" applyAlignment="1">
      <alignment vertical="center" wrapText="1"/>
    </xf>
    <xf numFmtId="0" fontId="10" fillId="0" borderId="0" xfId="0" applyFont="1" applyAlignment="1">
      <alignment vertical="center"/>
    </xf>
    <xf numFmtId="3" fontId="13" fillId="0" borderId="0" xfId="0" applyNumberFormat="1" applyFont="1" applyAlignment="1">
      <alignment horizontal="right" wrapText="1"/>
    </xf>
    <xf numFmtId="3" fontId="15" fillId="0" borderId="0" xfId="0" applyNumberFormat="1" applyFont="1"/>
    <xf numFmtId="3" fontId="14" fillId="0" borderId="0" xfId="0" applyNumberFormat="1" applyFont="1" applyProtection="1">
      <protection locked="0"/>
    </xf>
    <xf numFmtId="3" fontId="15" fillId="0" borderId="0" xfId="0" applyNumberFormat="1" applyFont="1" applyAlignment="1">
      <alignment wrapText="1"/>
    </xf>
    <xf numFmtId="3" fontId="17" fillId="0" borderId="0" xfId="0" applyNumberFormat="1" applyFont="1" applyAlignment="1">
      <alignment horizontal="right"/>
    </xf>
    <xf numFmtId="3" fontId="17" fillId="0" borderId="0" xfId="0" applyNumberFormat="1" applyFont="1" applyAlignment="1">
      <alignment horizontal="right" wrapText="1"/>
    </xf>
    <xf numFmtId="0" fontId="15" fillId="0" borderId="0" xfId="1" applyNumberFormat="1" applyFont="1" applyAlignment="1">
      <alignment horizontal="left"/>
    </xf>
    <xf numFmtId="3" fontId="18" fillId="0" borderId="0" xfId="0" applyNumberFormat="1" applyFont="1" applyAlignment="1">
      <alignment wrapText="1"/>
    </xf>
    <xf numFmtId="3" fontId="15" fillId="0" borderId="3" xfId="0" applyNumberFormat="1" applyFont="1" applyBorder="1"/>
    <xf numFmtId="3" fontId="15" fillId="0" borderId="4" xfId="0" applyNumberFormat="1" applyFont="1" applyBorder="1"/>
    <xf numFmtId="3" fontId="15" fillId="0" borderId="5" xfId="0" applyNumberFormat="1" applyFont="1" applyBorder="1" applyAlignment="1">
      <alignment wrapText="1"/>
    </xf>
    <xf numFmtId="3" fontId="15" fillId="0" borderId="6" xfId="0" applyNumberFormat="1" applyFont="1" applyBorder="1" applyAlignment="1">
      <alignment wrapText="1"/>
    </xf>
    <xf numFmtId="3" fontId="17" fillId="0" borderId="7" xfId="0" applyNumberFormat="1" applyFont="1" applyBorder="1" applyAlignment="1">
      <alignment horizontal="center" vertical="center" wrapText="1"/>
    </xf>
    <xf numFmtId="3" fontId="17" fillId="0" borderId="8" xfId="0" applyNumberFormat="1" applyFont="1" applyBorder="1" applyAlignment="1">
      <alignment horizontal="center" vertical="center" wrapText="1"/>
    </xf>
    <xf numFmtId="3" fontId="20" fillId="0" borderId="9" xfId="0" applyNumberFormat="1" applyFont="1" applyBorder="1" applyAlignment="1">
      <alignment vertical="center" wrapText="1"/>
    </xf>
    <xf numFmtId="3" fontId="20" fillId="0" borderId="0" xfId="0" applyNumberFormat="1" applyFont="1" applyAlignment="1">
      <alignment vertical="center" wrapText="1"/>
    </xf>
    <xf numFmtId="3" fontId="15" fillId="0" borderId="10" xfId="0" applyNumberFormat="1" applyFont="1" applyBorder="1" applyAlignment="1">
      <alignment vertical="center"/>
    </xf>
    <xf numFmtId="3" fontId="15" fillId="0" borderId="11" xfId="0" applyNumberFormat="1" applyFont="1" applyBorder="1" applyAlignment="1">
      <alignment vertical="center"/>
    </xf>
    <xf numFmtId="3" fontId="15" fillId="0" borderId="9" xfId="0" applyNumberFormat="1" applyFont="1" applyBorder="1" applyAlignment="1">
      <alignment horizontal="left" wrapText="1" indent="2"/>
    </xf>
    <xf numFmtId="3" fontId="15" fillId="0" borderId="0" xfId="0" applyNumberFormat="1" applyFont="1" applyAlignment="1">
      <alignment horizontal="left" wrapText="1" indent="2"/>
    </xf>
    <xf numFmtId="3" fontId="15" fillId="0" borderId="10" xfId="0" applyNumberFormat="1" applyFont="1" applyBorder="1" applyAlignment="1" applyProtection="1">
      <alignment horizontal="right"/>
      <protection locked="0"/>
    </xf>
    <xf numFmtId="3" fontId="15" fillId="0" borderId="11" xfId="0" applyNumberFormat="1" applyFont="1" applyBorder="1" applyAlignment="1">
      <alignment horizontal="right"/>
    </xf>
    <xf numFmtId="3" fontId="20" fillId="0" borderId="9" xfId="0" applyNumberFormat="1" applyFont="1" applyBorder="1" applyAlignment="1">
      <alignment horizontal="left" vertical="center" wrapText="1" indent="4"/>
    </xf>
    <xf numFmtId="3" fontId="20" fillId="0" borderId="0" xfId="0" applyNumberFormat="1" applyFont="1" applyAlignment="1">
      <alignment horizontal="left" vertical="center" wrapText="1" indent="4"/>
    </xf>
    <xf numFmtId="3" fontId="21" fillId="0" borderId="7" xfId="0" applyNumberFormat="1" applyFont="1" applyBorder="1" applyAlignment="1">
      <alignment horizontal="right" vertical="center"/>
    </xf>
    <xf numFmtId="3" fontId="21" fillId="0" borderId="8" xfId="0" applyNumberFormat="1" applyFont="1" applyBorder="1" applyAlignment="1">
      <alignment horizontal="right" vertical="center"/>
    </xf>
    <xf numFmtId="3" fontId="15" fillId="0" borderId="10" xfId="0" applyNumberFormat="1" applyFont="1" applyBorder="1"/>
    <xf numFmtId="3" fontId="15" fillId="0" borderId="11" xfId="0" applyNumberFormat="1" applyFont="1" applyBorder="1"/>
    <xf numFmtId="3" fontId="15" fillId="0" borderId="9" xfId="0" applyNumberFormat="1" applyFont="1" applyBorder="1" applyAlignment="1">
      <alignment horizontal="left" indent="2"/>
    </xf>
    <xf numFmtId="3" fontId="15" fillId="0" borderId="10" xfId="0" applyNumberFormat="1" applyFont="1" applyBorder="1" applyAlignment="1">
      <alignment horizontal="center"/>
    </xf>
    <xf numFmtId="3" fontId="15" fillId="0" borderId="10" xfId="0" applyNumberFormat="1" applyFont="1" applyBorder="1" applyProtection="1">
      <protection locked="0"/>
    </xf>
    <xf numFmtId="3" fontId="17" fillId="0" borderId="9" xfId="0" applyNumberFormat="1" applyFont="1" applyBorder="1" applyAlignment="1">
      <alignment vertical="center"/>
    </xf>
    <xf numFmtId="3" fontId="17" fillId="0" borderId="0" xfId="0" applyNumberFormat="1" applyFont="1" applyAlignment="1">
      <alignment vertical="center" wrapText="1"/>
    </xf>
    <xf numFmtId="3" fontId="20" fillId="0" borderId="9" xfId="0" applyNumberFormat="1" applyFont="1" applyBorder="1" applyAlignment="1">
      <alignment horizontal="left" vertical="center" indent="4"/>
    </xf>
    <xf numFmtId="3" fontId="15" fillId="0" borderId="13" xfId="0" applyNumberFormat="1" applyFont="1" applyBorder="1" applyProtection="1">
      <protection locked="0"/>
    </xf>
    <xf numFmtId="3" fontId="15" fillId="0" borderId="0" xfId="0" applyNumberFormat="1" applyFont="1" applyAlignment="1">
      <alignment vertical="center"/>
    </xf>
    <xf numFmtId="3" fontId="15" fillId="0" borderId="14" xfId="0" applyNumberFormat="1" applyFont="1" applyBorder="1" applyAlignment="1" applyProtection="1">
      <alignment horizontal="right"/>
      <protection locked="0"/>
    </xf>
    <xf numFmtId="3" fontId="15" fillId="0" borderId="15" xfId="0" applyNumberFormat="1" applyFont="1" applyBorder="1" applyAlignment="1">
      <alignment horizontal="right"/>
    </xf>
    <xf numFmtId="3" fontId="20" fillId="0" borderId="16" xfId="0" applyNumberFormat="1" applyFont="1" applyBorder="1" applyAlignment="1">
      <alignment horizontal="left" vertical="center" wrapText="1" indent="4"/>
    </xf>
    <xf numFmtId="3" fontId="20" fillId="0" borderId="17" xfId="0" applyNumberFormat="1" applyFont="1" applyBorder="1" applyAlignment="1">
      <alignment horizontal="left" vertical="center" wrapText="1" indent="4"/>
    </xf>
    <xf numFmtId="3" fontId="15" fillId="0" borderId="17" xfId="0" applyNumberFormat="1" applyFont="1" applyBorder="1" applyAlignment="1">
      <alignment vertical="center"/>
    </xf>
    <xf numFmtId="3" fontId="21" fillId="0" borderId="18" xfId="0" applyNumberFormat="1" applyFont="1" applyBorder="1" applyAlignment="1">
      <alignment horizontal="right" vertical="center"/>
    </xf>
    <xf numFmtId="3" fontId="15" fillId="0" borderId="9" xfId="0" applyNumberFormat="1" applyFont="1" applyBorder="1" applyAlignment="1">
      <alignment wrapText="1"/>
    </xf>
    <xf numFmtId="3" fontId="15" fillId="0" borderId="19" xfId="0" applyNumberFormat="1" applyFont="1" applyBorder="1" applyAlignment="1" applyProtection="1">
      <alignment horizontal="right"/>
      <protection locked="0"/>
    </xf>
    <xf numFmtId="3" fontId="15" fillId="0" borderId="9" xfId="0" applyNumberFormat="1" applyFont="1" applyBorder="1" applyAlignment="1">
      <alignment horizontal="left"/>
    </xf>
    <xf numFmtId="3" fontId="15" fillId="0" borderId="0" xfId="0" applyNumberFormat="1" applyFont="1" applyAlignment="1">
      <alignment horizontal="left" wrapText="1"/>
    </xf>
    <xf numFmtId="3" fontId="15" fillId="0" borderId="20" xfId="0" applyNumberFormat="1" applyFont="1" applyBorder="1" applyAlignment="1">
      <alignment wrapText="1"/>
    </xf>
    <xf numFmtId="3" fontId="15" fillId="0" borderId="21" xfId="0" applyNumberFormat="1" applyFont="1" applyBorder="1" applyAlignment="1">
      <alignment wrapText="1"/>
    </xf>
    <xf numFmtId="3" fontId="15" fillId="0" borderId="21" xfId="0" applyNumberFormat="1" applyFont="1" applyBorder="1"/>
    <xf numFmtId="3" fontId="22" fillId="0" borderId="22" xfId="0" applyNumberFormat="1" applyFont="1" applyBorder="1" applyAlignment="1" applyProtection="1">
      <alignment horizontal="right" vertical="center"/>
      <protection locked="0"/>
    </xf>
    <xf numFmtId="3" fontId="22" fillId="0" borderId="0" xfId="0" applyNumberFormat="1" applyFont="1" applyAlignment="1">
      <alignment horizontal="right" vertical="center"/>
    </xf>
    <xf numFmtId="3" fontId="18" fillId="0" borderId="0" xfId="0" applyNumberFormat="1" applyFont="1"/>
    <xf numFmtId="3" fontId="19" fillId="0" borderId="2" xfId="0" applyNumberFormat="1" applyFont="1" applyBorder="1" applyAlignment="1">
      <alignment horizontal="center" vertical="center" wrapText="1"/>
    </xf>
    <xf numFmtId="3" fontId="19" fillId="0" borderId="3" xfId="0" applyNumberFormat="1" applyFont="1" applyBorder="1" applyAlignment="1">
      <alignment horizontal="center" vertical="center" wrapText="1"/>
    </xf>
    <xf numFmtId="3" fontId="15" fillId="0" borderId="23" xfId="0" applyNumberFormat="1" applyFont="1" applyBorder="1"/>
    <xf numFmtId="3" fontId="15" fillId="0" borderId="19" xfId="0" applyNumberFormat="1" applyFont="1" applyBorder="1"/>
    <xf numFmtId="3" fontId="15" fillId="0" borderId="9" xfId="0" applyNumberFormat="1" applyFont="1" applyBorder="1" applyAlignment="1">
      <alignment horizontal="left" wrapText="1" indent="3"/>
    </xf>
    <xf numFmtId="3" fontId="15" fillId="0" borderId="0" xfId="0" applyNumberFormat="1" applyFont="1" applyAlignment="1">
      <alignment horizontal="left" wrapText="1" indent="3"/>
    </xf>
    <xf numFmtId="3" fontId="15" fillId="0" borderId="0" xfId="0" applyNumberFormat="1" applyFont="1" applyProtection="1">
      <protection locked="0"/>
    </xf>
    <xf numFmtId="3" fontId="15" fillId="0" borderId="19" xfId="0" applyNumberFormat="1" applyFont="1" applyBorder="1" applyAlignment="1">
      <alignment horizontal="center"/>
    </xf>
    <xf numFmtId="3" fontId="15" fillId="0" borderId="19" xfId="0" applyNumberFormat="1" applyFont="1" applyBorder="1" applyAlignment="1">
      <alignment horizontal="right"/>
    </xf>
    <xf numFmtId="3" fontId="21" fillId="0" borderId="18" xfId="0" applyNumberFormat="1" applyFont="1" applyBorder="1" applyAlignment="1">
      <alignment horizontal="right"/>
    </xf>
    <xf numFmtId="3" fontId="20" fillId="0" borderId="0" xfId="0" applyNumberFormat="1" applyFont="1" applyAlignment="1">
      <alignment horizontal="left" vertical="center" indent="4"/>
    </xf>
    <xf numFmtId="3" fontId="15" fillId="0" borderId="0" xfId="0" applyNumberFormat="1" applyFont="1" applyAlignment="1">
      <alignment horizontal="left" vertical="center" indent="4"/>
    </xf>
    <xf numFmtId="3" fontId="15" fillId="0" borderId="24" xfId="0" applyNumberFormat="1" applyFont="1" applyBorder="1" applyAlignment="1">
      <alignment horizontal="center" vertical="center"/>
    </xf>
    <xf numFmtId="3" fontId="22" fillId="0" borderId="22" xfId="0" applyNumberFormat="1" applyFont="1" applyBorder="1" applyAlignment="1">
      <alignment horizontal="right" vertical="center"/>
    </xf>
    <xf numFmtId="0" fontId="19" fillId="0" borderId="0" xfId="3" applyFont="1" applyAlignment="1">
      <alignment horizontal="right"/>
    </xf>
    <xf numFmtId="0" fontId="24" fillId="0" borderId="0" xfId="0" applyFont="1"/>
    <xf numFmtId="0" fontId="24" fillId="0" borderId="0" xfId="3" applyFont="1" applyAlignment="1" applyProtection="1">
      <alignment horizontal="left"/>
      <protection locked="0"/>
    </xf>
    <xf numFmtId="0" fontId="19" fillId="0" borderId="0" xfId="3" applyFont="1"/>
    <xf numFmtId="0" fontId="19" fillId="0" borderId="0" xfId="0" applyFont="1"/>
    <xf numFmtId="0" fontId="25" fillId="0" borderId="0" xfId="4" applyFont="1"/>
    <xf numFmtId="0" fontId="26" fillId="0" borderId="0" xfId="3" applyFont="1"/>
    <xf numFmtId="0" fontId="27" fillId="0" borderId="0" xfId="3" applyFont="1"/>
    <xf numFmtId="0" fontId="28" fillId="0" borderId="0" xfId="4" applyFont="1"/>
    <xf numFmtId="0" fontId="27" fillId="0" borderId="0" xfId="0" applyFont="1"/>
    <xf numFmtId="0" fontId="29" fillId="0" borderId="0" xfId="4" applyFont="1"/>
    <xf numFmtId="0" fontId="30" fillId="0" borderId="0" xfId="0" applyFont="1"/>
    <xf numFmtId="0" fontId="19" fillId="0" borderId="29" xfId="3" applyFont="1" applyBorder="1" applyAlignment="1">
      <alignment horizontal="center" vertical="center"/>
    </xf>
    <xf numFmtId="0" fontId="24" fillId="0" borderId="29" xfId="3" applyFont="1" applyBorder="1" applyAlignment="1">
      <alignment horizontal="center" vertical="center" wrapText="1"/>
    </xf>
    <xf numFmtId="0" fontId="19" fillId="0" borderId="34" xfId="3" applyFont="1" applyBorder="1" applyAlignment="1">
      <alignment horizontal="center" vertical="center" wrapText="1"/>
    </xf>
    <xf numFmtId="0" fontId="19" fillId="0" borderId="13" xfId="3" applyFont="1" applyBorder="1" applyAlignment="1">
      <alignment horizontal="center" vertical="center" wrapText="1"/>
    </xf>
    <xf numFmtId="0" fontId="19" fillId="0" borderId="35" xfId="3" applyFont="1" applyBorder="1" applyAlignment="1">
      <alignment horizontal="center" vertical="center" wrapText="1"/>
    </xf>
    <xf numFmtId="0" fontId="19" fillId="0" borderId="36" xfId="3" applyFont="1" applyBorder="1" applyAlignment="1">
      <alignment horizontal="center" vertical="center" wrapText="1"/>
    </xf>
    <xf numFmtId="0" fontId="25" fillId="0" borderId="0" xfId="4" applyFont="1" applyAlignment="1">
      <alignment horizontal="center" vertical="center" wrapText="1"/>
    </xf>
    <xf numFmtId="0" fontId="24" fillId="0" borderId="0" xfId="0" applyFont="1" applyAlignment="1">
      <alignment horizontal="center" vertical="center" wrapText="1"/>
    </xf>
    <xf numFmtId="0" fontId="24" fillId="0" borderId="29" xfId="3" applyFont="1" applyBorder="1" applyAlignment="1">
      <alignment wrapText="1"/>
    </xf>
    <xf numFmtId="3" fontId="24" fillId="0" borderId="39" xfId="3" applyNumberFormat="1" applyFont="1" applyBorder="1" applyAlignment="1" applyProtection="1">
      <alignment horizontal="right"/>
      <protection locked="0"/>
    </xf>
    <xf numFmtId="3" fontId="24" fillId="0" borderId="10" xfId="3" applyNumberFormat="1" applyFont="1" applyBorder="1" applyAlignment="1" applyProtection="1">
      <alignment horizontal="right"/>
      <protection locked="0"/>
    </xf>
    <xf numFmtId="3" fontId="24" fillId="0" borderId="40" xfId="3" applyNumberFormat="1" applyFont="1" applyBorder="1" applyAlignment="1" applyProtection="1">
      <alignment horizontal="right"/>
      <protection locked="0"/>
    </xf>
    <xf numFmtId="3" fontId="24" fillId="0" borderId="41" xfId="3" applyNumberFormat="1" applyFont="1" applyBorder="1" applyAlignment="1" applyProtection="1">
      <alignment horizontal="right"/>
      <protection locked="0"/>
    </xf>
    <xf numFmtId="3" fontId="24" fillId="0" borderId="33" xfId="3" applyNumberFormat="1" applyFont="1" applyBorder="1" applyAlignment="1" applyProtection="1">
      <alignment horizontal="right"/>
      <protection locked="0"/>
    </xf>
    <xf numFmtId="3" fontId="19" fillId="0" borderId="11" xfId="3" applyNumberFormat="1" applyFont="1" applyBorder="1" applyAlignment="1">
      <alignment horizontal="right"/>
    </xf>
    <xf numFmtId="3" fontId="25" fillId="0" borderId="0" xfId="4" applyNumberFormat="1" applyFont="1"/>
    <xf numFmtId="0" fontId="24" fillId="0" borderId="29" xfId="3" applyFont="1" applyBorder="1"/>
    <xf numFmtId="0" fontId="19" fillId="0" borderId="29" xfId="3" applyFont="1" applyBorder="1" applyAlignment="1">
      <alignment vertical="center"/>
    </xf>
    <xf numFmtId="3" fontId="19" fillId="0" borderId="42" xfId="3" applyNumberFormat="1" applyFont="1" applyBorder="1" applyAlignment="1">
      <alignment horizontal="right" vertical="center"/>
    </xf>
    <xf numFmtId="3" fontId="19" fillId="0" borderId="43" xfId="3" applyNumberFormat="1" applyFont="1" applyBorder="1" applyAlignment="1">
      <alignment horizontal="right" vertical="center"/>
    </xf>
    <xf numFmtId="3" fontId="19" fillId="0" borderId="44" xfId="3" applyNumberFormat="1" applyFont="1" applyBorder="1" applyAlignment="1">
      <alignment horizontal="right" vertical="center"/>
    </xf>
    <xf numFmtId="3" fontId="19" fillId="0" borderId="45" xfId="3" applyNumberFormat="1" applyFont="1" applyBorder="1" applyAlignment="1">
      <alignment horizontal="right" vertical="center"/>
    </xf>
    <xf numFmtId="3" fontId="19" fillId="0" borderId="46" xfId="3" applyNumberFormat="1" applyFont="1" applyBorder="1" applyAlignment="1">
      <alignment horizontal="right" vertical="center"/>
    </xf>
    <xf numFmtId="3" fontId="19" fillId="0" borderId="47" xfId="3" applyNumberFormat="1" applyFont="1" applyBorder="1" applyAlignment="1">
      <alignment horizontal="right" vertical="center"/>
    </xf>
    <xf numFmtId="3" fontId="31" fillId="0" borderId="0" xfId="4" applyNumberFormat="1" applyFont="1" applyAlignment="1">
      <alignment vertical="center"/>
    </xf>
    <xf numFmtId="0" fontId="19" fillId="0" borderId="0" xfId="0" applyFont="1" applyAlignment="1">
      <alignment vertical="center"/>
    </xf>
    <xf numFmtId="0" fontId="24" fillId="0" borderId="29" xfId="3" applyFont="1" applyBorder="1" applyProtection="1">
      <protection locked="0"/>
    </xf>
    <xf numFmtId="3" fontId="24" fillId="0" borderId="34" xfId="3" applyNumberFormat="1" applyFont="1" applyBorder="1" applyAlignment="1" applyProtection="1">
      <alignment horizontal="right"/>
      <protection locked="0"/>
    </xf>
    <xf numFmtId="3" fontId="24" fillId="0" borderId="13" xfId="3" applyNumberFormat="1" applyFont="1" applyBorder="1" applyAlignment="1" applyProtection="1">
      <alignment horizontal="right"/>
      <protection locked="0"/>
    </xf>
    <xf numFmtId="3" fontId="24" fillId="0" borderId="35" xfId="3" applyNumberFormat="1" applyFont="1" applyBorder="1" applyAlignment="1" applyProtection="1">
      <alignment horizontal="right"/>
      <protection locked="0"/>
    </xf>
    <xf numFmtId="3" fontId="24" fillId="0" borderId="36" xfId="3" applyNumberFormat="1" applyFont="1" applyBorder="1" applyAlignment="1" applyProtection="1">
      <alignment horizontal="right"/>
      <protection locked="0"/>
    </xf>
    <xf numFmtId="3" fontId="24" fillId="0" borderId="37" xfId="3" applyNumberFormat="1" applyFont="1" applyBorder="1" applyAlignment="1" applyProtection="1">
      <alignment horizontal="right"/>
      <protection locked="0"/>
    </xf>
    <xf numFmtId="0" fontId="19" fillId="0" borderId="29" xfId="3" applyFont="1" applyBorder="1" applyAlignment="1">
      <alignment horizontal="left" vertical="center" wrapText="1" indent="2"/>
    </xf>
    <xf numFmtId="3" fontId="31" fillId="0" borderId="0" xfId="4" applyNumberFormat="1" applyFont="1" applyAlignment="1">
      <alignment horizontal="left" vertical="center" wrapText="1" indent="4"/>
    </xf>
    <xf numFmtId="0" fontId="19" fillId="0" borderId="0" xfId="0" applyFont="1" applyAlignment="1">
      <alignment horizontal="left" vertical="center" wrapText="1" indent="4"/>
    </xf>
    <xf numFmtId="3" fontId="24" fillId="0" borderId="34" xfId="3" applyNumberFormat="1" applyFont="1" applyBorder="1" applyAlignment="1">
      <alignment horizontal="right"/>
    </xf>
    <xf numFmtId="3" fontId="24" fillId="0" borderId="13" xfId="3" applyNumberFormat="1" applyFont="1" applyBorder="1" applyAlignment="1">
      <alignment horizontal="right"/>
    </xf>
    <xf numFmtId="3" fontId="24" fillId="0" borderId="35" xfId="3" applyNumberFormat="1" applyFont="1" applyBorder="1" applyAlignment="1">
      <alignment horizontal="right"/>
    </xf>
    <xf numFmtId="3" fontId="24" fillId="0" borderId="36" xfId="3" applyNumberFormat="1" applyFont="1" applyBorder="1" applyAlignment="1">
      <alignment horizontal="right"/>
    </xf>
    <xf numFmtId="3" fontId="24" fillId="0" borderId="37" xfId="3" applyNumberFormat="1" applyFont="1" applyBorder="1" applyAlignment="1">
      <alignment horizontal="right"/>
    </xf>
    <xf numFmtId="0" fontId="19" fillId="0" borderId="48" xfId="3" applyFont="1" applyBorder="1" applyAlignment="1">
      <alignment vertical="center"/>
    </xf>
    <xf numFmtId="3" fontId="19" fillId="0" borderId="49" xfId="3" applyNumberFormat="1" applyFont="1" applyBorder="1" applyAlignment="1">
      <alignment horizontal="right" vertical="center"/>
    </xf>
    <xf numFmtId="3" fontId="19" fillId="0" borderId="50" xfId="3" applyNumberFormat="1" applyFont="1" applyBorder="1" applyAlignment="1">
      <alignment horizontal="right" vertical="center"/>
    </xf>
    <xf numFmtId="3" fontId="19" fillId="0" borderId="51" xfId="3" applyNumberFormat="1" applyFont="1" applyBorder="1" applyAlignment="1">
      <alignment horizontal="right" vertical="center"/>
    </xf>
    <xf numFmtId="3" fontId="19" fillId="0" borderId="52" xfId="3" applyNumberFormat="1" applyFont="1" applyBorder="1" applyAlignment="1">
      <alignment horizontal="right" vertical="center"/>
    </xf>
    <xf numFmtId="3" fontId="19" fillId="0" borderId="53" xfId="3" applyNumberFormat="1" applyFont="1" applyBorder="1" applyAlignment="1">
      <alignment horizontal="right" vertical="center"/>
    </xf>
    <xf numFmtId="3" fontId="19" fillId="0" borderId="54" xfId="3" applyNumberFormat="1" applyFont="1" applyBorder="1" applyAlignment="1">
      <alignment horizontal="right" vertical="center"/>
    </xf>
    <xf numFmtId="0" fontId="30" fillId="0" borderId="0" xfId="3" applyFont="1"/>
    <xf numFmtId="3" fontId="29" fillId="0" borderId="0" xfId="3" applyNumberFormat="1" applyFont="1"/>
    <xf numFmtId="3" fontId="16" fillId="0" borderId="0" xfId="3" applyNumberFormat="1" applyFont="1"/>
    <xf numFmtId="0" fontId="32" fillId="0" borderId="0" xfId="3" applyFont="1"/>
    <xf numFmtId="0" fontId="19" fillId="0" borderId="9" xfId="3" applyFont="1" applyBorder="1" applyAlignment="1">
      <alignment horizontal="center" vertical="center"/>
    </xf>
    <xf numFmtId="0" fontId="24" fillId="0" borderId="9" xfId="3" applyFont="1" applyBorder="1" applyAlignment="1">
      <alignment horizontal="center" vertical="center" wrapText="1"/>
    </xf>
    <xf numFmtId="0" fontId="19" fillId="0" borderId="56" xfId="3" applyFont="1" applyBorder="1" applyAlignment="1">
      <alignment horizontal="center" vertical="center" wrapText="1"/>
    </xf>
    <xf numFmtId="0" fontId="24" fillId="0" borderId="9" xfId="3" applyFont="1" applyBorder="1"/>
    <xf numFmtId="3" fontId="24" fillId="0" borderId="12" xfId="3" applyNumberFormat="1" applyFont="1" applyBorder="1" applyAlignment="1" applyProtection="1">
      <alignment horizontal="right"/>
      <protection locked="0"/>
    </xf>
    <xf numFmtId="0" fontId="19" fillId="0" borderId="9" xfId="3" applyFont="1" applyBorder="1" applyAlignment="1">
      <alignment vertical="center"/>
    </xf>
    <xf numFmtId="3" fontId="19" fillId="0" borderId="58" xfId="3" applyNumberFormat="1" applyFont="1" applyBorder="1" applyAlignment="1">
      <alignment horizontal="right" vertical="center"/>
    </xf>
    <xf numFmtId="3" fontId="31" fillId="0" borderId="0" xfId="4" applyNumberFormat="1" applyFont="1"/>
    <xf numFmtId="0" fontId="24" fillId="0" borderId="9" xfId="3" applyFont="1" applyBorder="1" applyAlignment="1">
      <alignment horizontal="left" wrapText="1" indent="1"/>
    </xf>
    <xf numFmtId="3" fontId="24" fillId="0" borderId="39" xfId="3" applyNumberFormat="1" applyFont="1" applyBorder="1" applyAlignment="1">
      <alignment horizontal="right"/>
    </xf>
    <xf numFmtId="3" fontId="24" fillId="0" borderId="10" xfId="3" applyNumberFormat="1" applyFont="1" applyBorder="1" applyAlignment="1">
      <alignment horizontal="right"/>
    </xf>
    <xf numFmtId="3" fontId="24" fillId="0" borderId="41" xfId="3" applyNumberFormat="1" applyFont="1" applyBorder="1" applyAlignment="1">
      <alignment horizontal="right"/>
    </xf>
    <xf numFmtId="3" fontId="24" fillId="0" borderId="12" xfId="3" applyNumberFormat="1" applyFont="1" applyBorder="1" applyAlignment="1">
      <alignment horizontal="right"/>
    </xf>
    <xf numFmtId="3" fontId="24" fillId="0" borderId="40" xfId="3" applyNumberFormat="1" applyFont="1" applyBorder="1" applyAlignment="1">
      <alignment horizontal="right"/>
    </xf>
    <xf numFmtId="3" fontId="24" fillId="0" borderId="33" xfId="3" applyNumberFormat="1" applyFont="1" applyBorder="1" applyAlignment="1">
      <alignment horizontal="right"/>
    </xf>
    <xf numFmtId="0" fontId="19" fillId="0" borderId="20" xfId="3" applyFont="1" applyBorder="1" applyAlignment="1">
      <alignment vertical="center"/>
    </xf>
    <xf numFmtId="3" fontId="19" fillId="0" borderId="59" xfId="3" applyNumberFormat="1" applyFont="1" applyBorder="1" applyAlignment="1">
      <alignment horizontal="right" vertical="center"/>
    </xf>
    <xf numFmtId="0" fontId="29" fillId="0" borderId="0" xfId="3" applyFont="1"/>
    <xf numFmtId="0" fontId="30" fillId="0" borderId="0" xfId="4" applyFont="1"/>
    <xf numFmtId="0" fontId="29" fillId="0" borderId="0" xfId="0" applyFont="1"/>
    <xf numFmtId="0" fontId="16" fillId="0" borderId="0" xfId="0" applyFont="1"/>
    <xf numFmtId="3" fontId="29" fillId="0" borderId="0" xfId="0" applyNumberFormat="1" applyFont="1"/>
    <xf numFmtId="3" fontId="16" fillId="0" borderId="0" xfId="0" applyNumberFormat="1" applyFont="1"/>
    <xf numFmtId="0" fontId="32" fillId="0" borderId="0" xfId="0" applyFont="1"/>
    <xf numFmtId="0" fontId="32" fillId="0" borderId="0" xfId="0" applyFont="1" applyAlignment="1">
      <alignment horizontal="right"/>
    </xf>
    <xf numFmtId="0" fontId="14" fillId="0" borderId="0" xfId="0" applyFont="1"/>
    <xf numFmtId="0" fontId="30" fillId="0" borderId="0" xfId="0" applyFont="1" applyAlignment="1" applyProtection="1">
      <alignment horizontal="left"/>
      <protection locked="0"/>
    </xf>
    <xf numFmtId="0" fontId="30" fillId="0" borderId="0" xfId="0" applyFont="1" applyAlignment="1">
      <alignment horizontal="left"/>
    </xf>
    <xf numFmtId="0" fontId="32" fillId="0" borderId="60" xfId="0" applyFont="1" applyBorder="1" applyAlignment="1">
      <alignment vertical="center"/>
    </xf>
    <xf numFmtId="0" fontId="30" fillId="0" borderId="61" xfId="0" applyFont="1" applyBorder="1"/>
    <xf numFmtId="0" fontId="30" fillId="0" borderId="62" xfId="0" applyFont="1" applyBorder="1"/>
    <xf numFmtId="0" fontId="30" fillId="0" borderId="9" xfId="0" applyFont="1" applyBorder="1"/>
    <xf numFmtId="3" fontId="30" fillId="0" borderId="11" xfId="0" applyNumberFormat="1" applyFont="1" applyBorder="1" applyProtection="1">
      <protection locked="0"/>
    </xf>
    <xf numFmtId="0" fontId="30" fillId="0" borderId="16" xfId="0" applyFont="1" applyBorder="1" applyAlignment="1">
      <alignment vertical="center"/>
    </xf>
    <xf numFmtId="0" fontId="32" fillId="0" borderId="17" xfId="0" applyFont="1" applyBorder="1" applyAlignment="1">
      <alignment vertical="center"/>
    </xf>
    <xf numFmtId="0" fontId="30" fillId="0" borderId="17" xfId="0" applyFont="1" applyBorder="1" applyAlignment="1">
      <alignment vertical="center"/>
    </xf>
    <xf numFmtId="3" fontId="30" fillId="0" borderId="8" xfId="0" applyNumberFormat="1" applyFont="1" applyBorder="1" applyAlignment="1">
      <alignment vertical="center"/>
    </xf>
    <xf numFmtId="3" fontId="33" fillId="0" borderId="0" xfId="0" applyNumberFormat="1" applyFont="1" applyAlignment="1">
      <alignment vertical="center"/>
    </xf>
    <xf numFmtId="0" fontId="14" fillId="0" borderId="0" xfId="0" applyFont="1" applyAlignment="1">
      <alignment vertical="center"/>
    </xf>
    <xf numFmtId="0" fontId="32" fillId="0" borderId="5" xfId="0" applyFont="1" applyBorder="1" applyAlignment="1">
      <alignment vertical="center"/>
    </xf>
    <xf numFmtId="0" fontId="32" fillId="0" borderId="6" xfId="0" applyFont="1" applyBorder="1" applyAlignment="1">
      <alignment vertical="center"/>
    </xf>
    <xf numFmtId="0" fontId="32" fillId="0" borderId="7" xfId="0" applyFont="1" applyBorder="1" applyAlignment="1">
      <alignment horizontal="center" vertical="center" wrapText="1"/>
    </xf>
    <xf numFmtId="0" fontId="32" fillId="0" borderId="8" xfId="0" applyFont="1" applyBorder="1" applyAlignment="1">
      <alignment horizontal="center" vertical="center" wrapText="1"/>
    </xf>
    <xf numFmtId="0" fontId="33" fillId="0" borderId="0" xfId="0" applyFont="1"/>
    <xf numFmtId="0" fontId="30" fillId="0" borderId="10" xfId="0" applyFont="1" applyBorder="1"/>
    <xf numFmtId="3" fontId="30" fillId="0" borderId="10" xfId="0" applyNumberFormat="1" applyFont="1" applyBorder="1" applyProtection="1">
      <protection locked="0"/>
    </xf>
    <xf numFmtId="3" fontId="30" fillId="0" borderId="13" xfId="0" applyNumberFormat="1" applyFont="1" applyBorder="1" applyProtection="1">
      <protection locked="0"/>
    </xf>
    <xf numFmtId="3" fontId="30" fillId="0" borderId="38" xfId="0" applyNumberFormat="1" applyFont="1" applyBorder="1" applyProtection="1">
      <protection locked="0"/>
    </xf>
    <xf numFmtId="0" fontId="30" fillId="0" borderId="13" xfId="0" applyFont="1" applyBorder="1"/>
    <xf numFmtId="3" fontId="32" fillId="0" borderId="7" xfId="0" applyNumberFormat="1" applyFont="1" applyBorder="1" applyAlignment="1">
      <alignment vertical="center"/>
    </xf>
    <xf numFmtId="3" fontId="32" fillId="0" borderId="8" xfId="0" applyNumberFormat="1" applyFont="1" applyBorder="1" applyAlignment="1">
      <alignment vertical="center"/>
    </xf>
    <xf numFmtId="3" fontId="33" fillId="0" borderId="0" xfId="0" applyNumberFormat="1" applyFont="1"/>
    <xf numFmtId="0" fontId="30" fillId="0" borderId="7" xfId="0" applyFont="1" applyBorder="1"/>
    <xf numFmtId="3" fontId="30" fillId="0" borderId="8" xfId="0" applyNumberFormat="1" applyFont="1" applyBorder="1"/>
    <xf numFmtId="0" fontId="32" fillId="0" borderId="63" xfId="0" applyFont="1" applyBorder="1" applyAlignment="1">
      <alignment vertical="center"/>
    </xf>
    <xf numFmtId="0" fontId="30" fillId="0" borderId="64" xfId="0" applyFont="1" applyBorder="1" applyAlignment="1">
      <alignment vertical="center"/>
    </xf>
    <xf numFmtId="0" fontId="30" fillId="0" borderId="50" xfId="0" applyFont="1" applyBorder="1" applyAlignment="1">
      <alignment vertical="center"/>
    </xf>
    <xf numFmtId="3" fontId="32" fillId="0" borderId="54" xfId="0" applyNumberFormat="1" applyFont="1" applyBorder="1" applyAlignment="1">
      <alignment vertical="center"/>
    </xf>
    <xf numFmtId="0" fontId="19" fillId="0" borderId="0" xfId="0" applyFont="1" applyAlignment="1">
      <alignment horizontal="right"/>
    </xf>
    <xf numFmtId="0" fontId="34" fillId="0" borderId="0" xfId="0" applyFont="1" applyAlignment="1" applyProtection="1">
      <alignment wrapText="1"/>
      <protection locked="0"/>
    </xf>
    <xf numFmtId="0" fontId="34" fillId="0" borderId="0" xfId="0" applyFont="1"/>
    <xf numFmtId="0" fontId="34" fillId="0" borderId="0" xfId="0" applyFont="1" applyAlignment="1" applyProtection="1">
      <alignment horizontal="left"/>
      <protection locked="0"/>
    </xf>
    <xf numFmtId="3" fontId="19" fillId="0" borderId="0" xfId="0" applyNumberFormat="1" applyFont="1" applyAlignment="1">
      <alignment horizontal="right"/>
    </xf>
    <xf numFmtId="0" fontId="34" fillId="0" borderId="0" xfId="0" applyFont="1" applyAlignment="1" applyProtection="1">
      <alignment horizontal="right"/>
      <protection locked="0"/>
    </xf>
    <xf numFmtId="0" fontId="35" fillId="0" borderId="0" xfId="0" applyFont="1"/>
    <xf numFmtId="3" fontId="34" fillId="0" borderId="0" xfId="0" applyNumberFormat="1" applyFont="1" applyAlignment="1" applyProtection="1">
      <alignment horizontal="left"/>
      <protection locked="0"/>
    </xf>
    <xf numFmtId="3" fontId="34" fillId="0" borderId="0" xfId="0" applyNumberFormat="1" applyFont="1"/>
    <xf numFmtId="0" fontId="36" fillId="0" borderId="66" xfId="0" applyFont="1" applyBorder="1" applyAlignment="1">
      <alignment horizontal="center" vertical="center" wrapText="1"/>
    </xf>
    <xf numFmtId="3" fontId="36" fillId="0" borderId="67" xfId="0" applyNumberFormat="1" applyFont="1" applyBorder="1" applyAlignment="1">
      <alignment horizontal="center" vertical="center" wrapText="1"/>
    </xf>
    <xf numFmtId="0" fontId="36" fillId="0" borderId="13" xfId="0" applyFont="1" applyBorder="1" applyAlignment="1" applyProtection="1">
      <alignment horizontal="center" vertical="center" wrapText="1"/>
      <protection locked="0"/>
    </xf>
    <xf numFmtId="0" fontId="36" fillId="0" borderId="15" xfId="0" applyFont="1" applyBorder="1" applyAlignment="1" applyProtection="1">
      <alignment horizontal="center" vertical="center" wrapText="1"/>
      <protection locked="0"/>
    </xf>
    <xf numFmtId="0" fontId="34" fillId="0" borderId="9" xfId="0" applyFont="1" applyBorder="1" applyAlignment="1">
      <alignment horizontal="left" indent="2"/>
    </xf>
    <xf numFmtId="0" fontId="34" fillId="0" borderId="12" xfId="0" applyFont="1" applyBorder="1" applyAlignment="1">
      <alignment horizontal="left" indent="2"/>
    </xf>
    <xf numFmtId="3" fontId="34" fillId="0" borderId="10" xfId="0" applyNumberFormat="1" applyFont="1" applyBorder="1" applyAlignment="1" applyProtection="1">
      <alignment horizontal="right"/>
      <protection locked="0"/>
    </xf>
    <xf numFmtId="3" fontId="34" fillId="0" borderId="14" xfId="0" applyNumberFormat="1" applyFont="1" applyBorder="1" applyAlignment="1" applyProtection="1">
      <alignment horizontal="right"/>
      <protection locked="0"/>
    </xf>
    <xf numFmtId="3" fontId="34" fillId="0" borderId="19" xfId="0" applyNumberFormat="1" applyFont="1" applyBorder="1" applyAlignment="1" applyProtection="1">
      <alignment horizontal="right"/>
      <protection locked="0"/>
    </xf>
    <xf numFmtId="0" fontId="14" fillId="0" borderId="9" xfId="0" applyFont="1" applyBorder="1" applyAlignment="1">
      <alignment horizontal="left" indent="2"/>
    </xf>
    <xf numFmtId="3" fontId="34" fillId="0" borderId="15" xfId="0" applyNumberFormat="1" applyFont="1" applyBorder="1" applyAlignment="1" applyProtection="1">
      <alignment horizontal="right"/>
      <protection locked="0"/>
    </xf>
    <xf numFmtId="0" fontId="36" fillId="0" borderId="5" xfId="0" applyFont="1" applyBorder="1" applyAlignment="1">
      <alignment horizontal="left" vertical="center" indent="6"/>
    </xf>
    <xf numFmtId="0" fontId="36" fillId="0" borderId="68" xfId="0" applyFont="1" applyBorder="1" applyAlignment="1">
      <alignment horizontal="left" vertical="center" indent="6"/>
    </xf>
    <xf numFmtId="3" fontId="36" fillId="0" borderId="7" xfId="0" applyNumberFormat="1" applyFont="1" applyBorder="1" applyAlignment="1">
      <alignment horizontal="right" vertical="center"/>
    </xf>
    <xf numFmtId="3" fontId="36" fillId="0" borderId="18" xfId="0" applyNumberFormat="1" applyFont="1" applyBorder="1" applyAlignment="1">
      <alignment horizontal="right" vertical="center"/>
    </xf>
    <xf numFmtId="0" fontId="36" fillId="0" borderId="0" xfId="0" applyFont="1" applyAlignment="1">
      <alignment vertical="center"/>
    </xf>
    <xf numFmtId="3" fontId="36" fillId="0" borderId="6" xfId="0" applyNumberFormat="1" applyFont="1" applyBorder="1" applyAlignment="1">
      <alignment horizontal="right" vertical="center"/>
    </xf>
    <xf numFmtId="0" fontId="36" fillId="0" borderId="63" xfId="0" applyFont="1" applyBorder="1" applyAlignment="1">
      <alignment horizontal="left" vertical="center" indent="6"/>
    </xf>
    <xf numFmtId="0" fontId="36" fillId="0" borderId="59" xfId="0" applyFont="1" applyBorder="1" applyAlignment="1">
      <alignment horizontal="left" vertical="center" indent="6"/>
    </xf>
    <xf numFmtId="3" fontId="36" fillId="0" borderId="50" xfId="0" applyNumberFormat="1" applyFont="1" applyBorder="1" applyAlignment="1">
      <alignment vertical="center"/>
    </xf>
    <xf numFmtId="3" fontId="36" fillId="0" borderId="69" xfId="0" applyNumberFormat="1" applyFont="1" applyBorder="1" applyAlignment="1">
      <alignment vertical="center"/>
    </xf>
    <xf numFmtId="0" fontId="34" fillId="0" borderId="21" xfId="0" applyFont="1" applyBorder="1"/>
    <xf numFmtId="3" fontId="34" fillId="0" borderId="21" xfId="0" applyNumberFormat="1" applyFont="1" applyBorder="1"/>
    <xf numFmtId="0" fontId="37" fillId="0" borderId="9" xfId="0" applyFont="1" applyBorder="1" applyAlignment="1">
      <alignment horizontal="left" vertical="center" indent="1"/>
    </xf>
    <xf numFmtId="0" fontId="37" fillId="0" borderId="12" xfId="0" applyFont="1" applyBorder="1" applyAlignment="1">
      <alignment horizontal="left" vertical="center" indent="1"/>
    </xf>
    <xf numFmtId="0" fontId="34" fillId="0" borderId="10" xfId="0" applyFont="1" applyBorder="1" applyAlignment="1">
      <alignment horizontal="right"/>
    </xf>
    <xf numFmtId="3" fontId="34" fillId="0" borderId="14" xfId="0" applyNumberFormat="1" applyFont="1" applyBorder="1" applyAlignment="1">
      <alignment horizontal="right"/>
    </xf>
    <xf numFmtId="10" fontId="34" fillId="0" borderId="10" xfId="0" applyNumberFormat="1" applyFont="1" applyBorder="1" applyAlignment="1">
      <alignment horizontal="right"/>
    </xf>
    <xf numFmtId="10" fontId="34" fillId="0" borderId="19" xfId="2" applyNumberFormat="1" applyFont="1" applyBorder="1" applyAlignment="1">
      <alignment horizontal="right"/>
    </xf>
    <xf numFmtId="3" fontId="34" fillId="0" borderId="10" xfId="0" applyNumberFormat="1" applyFont="1" applyBorder="1" applyAlignment="1">
      <alignment horizontal="right"/>
    </xf>
    <xf numFmtId="3" fontId="34" fillId="0" borderId="15" xfId="0" applyNumberFormat="1" applyFont="1" applyBorder="1" applyAlignment="1">
      <alignment horizontal="right"/>
    </xf>
    <xf numFmtId="3" fontId="36" fillId="0" borderId="50" xfId="0" applyNumberFormat="1" applyFont="1" applyBorder="1" applyAlignment="1">
      <alignment horizontal="right" vertical="center"/>
    </xf>
    <xf numFmtId="3" fontId="36" fillId="0" borderId="69" xfId="0" applyNumberFormat="1" applyFont="1" applyBorder="1" applyAlignment="1">
      <alignment horizontal="right" vertical="center"/>
    </xf>
    <xf numFmtId="0" fontId="36" fillId="0" borderId="65" xfId="0" applyFont="1" applyBorder="1" applyAlignment="1">
      <alignment horizontal="center" vertical="center"/>
    </xf>
    <xf numFmtId="0" fontId="36" fillId="0" borderId="56" xfId="0" applyFont="1" applyBorder="1" applyAlignment="1">
      <alignment horizontal="center" vertical="center"/>
    </xf>
    <xf numFmtId="0" fontId="36" fillId="0" borderId="16" xfId="0" applyFont="1" applyBorder="1" applyAlignment="1">
      <alignment horizontal="left" vertical="center" indent="6"/>
    </xf>
    <xf numFmtId="0" fontId="36" fillId="0" borderId="56" xfId="0" applyFont="1" applyBorder="1" applyAlignment="1">
      <alignment horizontal="left" vertical="center" indent="6"/>
    </xf>
    <xf numFmtId="3" fontId="36" fillId="0" borderId="13" xfId="0" applyNumberFormat="1" applyFont="1" applyBorder="1" applyAlignment="1">
      <alignment horizontal="right" vertical="center"/>
    </xf>
    <xf numFmtId="3" fontId="36" fillId="0" borderId="15" xfId="0" applyNumberFormat="1" applyFont="1" applyBorder="1" applyAlignment="1">
      <alignment horizontal="right" vertical="center"/>
    </xf>
    <xf numFmtId="0" fontId="38" fillId="0" borderId="0" xfId="0" applyFont="1"/>
    <xf numFmtId="3" fontId="38" fillId="0" borderId="0" xfId="0" applyNumberFormat="1" applyFont="1"/>
    <xf numFmtId="3" fontId="0" fillId="0" borderId="0" xfId="0" applyNumberFormat="1"/>
    <xf numFmtId="0" fontId="19" fillId="0" borderId="0" xfId="0" applyFont="1" applyAlignment="1" applyProtection="1">
      <alignment horizontal="right"/>
      <protection locked="0"/>
    </xf>
    <xf numFmtId="0" fontId="0" fillId="0" borderId="0" xfId="0" applyAlignment="1" applyProtection="1">
      <alignment horizontal="left"/>
      <protection locked="0"/>
    </xf>
    <xf numFmtId="0" fontId="0" fillId="0" borderId="0" xfId="0" applyProtection="1">
      <protection locked="0"/>
    </xf>
    <xf numFmtId="0" fontId="0" fillId="0" borderId="0" xfId="0" applyAlignment="1">
      <alignment horizontal="center" vertical="center" wrapText="1"/>
    </xf>
    <xf numFmtId="0" fontId="19" fillId="0" borderId="7" xfId="3" applyFont="1" applyBorder="1" applyAlignment="1">
      <alignment horizontal="center" vertical="center" wrapText="1"/>
    </xf>
    <xf numFmtId="0" fontId="19" fillId="0" borderId="71" xfId="3" applyFont="1" applyBorder="1" applyAlignment="1">
      <alignment horizontal="center" vertical="center" wrapText="1"/>
    </xf>
    <xf numFmtId="0" fontId="19" fillId="0" borderId="72" xfId="3" applyFont="1" applyBorder="1" applyAlignment="1">
      <alignment horizontal="center" vertical="center" wrapText="1"/>
    </xf>
    <xf numFmtId="0" fontId="0" fillId="0" borderId="73" xfId="0" applyBorder="1"/>
    <xf numFmtId="0" fontId="0" fillId="0" borderId="43" xfId="0" applyBorder="1"/>
    <xf numFmtId="3" fontId="30" fillId="0" borderId="7" xfId="0" applyNumberFormat="1" applyFont="1" applyBorder="1" applyAlignment="1" applyProtection="1">
      <alignment horizontal="right"/>
      <protection locked="0"/>
    </xf>
    <xf numFmtId="3" fontId="30" fillId="0" borderId="71" xfId="0" applyNumberFormat="1" applyFont="1" applyBorder="1" applyAlignment="1" applyProtection="1">
      <alignment horizontal="right"/>
      <protection locked="0"/>
    </xf>
    <xf numFmtId="3" fontId="30" fillId="0" borderId="72" xfId="0" applyNumberFormat="1" applyFont="1" applyBorder="1" applyAlignment="1">
      <alignment horizontal="right"/>
    </xf>
    <xf numFmtId="0" fontId="0" fillId="0" borderId="7" xfId="0" applyBorder="1"/>
    <xf numFmtId="0" fontId="0" fillId="0" borderId="18" xfId="0" applyBorder="1"/>
    <xf numFmtId="0" fontId="0" fillId="0" borderId="74" xfId="0" applyBorder="1" applyAlignment="1">
      <alignment vertical="top"/>
    </xf>
    <xf numFmtId="0" fontId="0" fillId="0" borderId="13" xfId="0" applyBorder="1" applyAlignment="1">
      <alignment vertical="top"/>
    </xf>
    <xf numFmtId="3" fontId="30" fillId="0" borderId="7" xfId="0" applyNumberFormat="1" applyFont="1" applyBorder="1" applyAlignment="1" applyProtection="1">
      <alignment horizontal="right" vertical="top"/>
      <protection locked="0"/>
    </xf>
    <xf numFmtId="3" fontId="30" fillId="0" borderId="71" xfId="0" applyNumberFormat="1" applyFont="1" applyBorder="1" applyAlignment="1" applyProtection="1">
      <alignment horizontal="right" vertical="top"/>
      <protection locked="0"/>
    </xf>
    <xf numFmtId="3" fontId="30" fillId="0" borderId="72" xfId="0" applyNumberFormat="1" applyFont="1" applyBorder="1" applyAlignment="1">
      <alignment horizontal="right" vertical="top"/>
    </xf>
    <xf numFmtId="0" fontId="0" fillId="0" borderId="7" xfId="0" applyBorder="1" applyAlignment="1">
      <alignment vertical="top"/>
    </xf>
    <xf numFmtId="0" fontId="0" fillId="0" borderId="18" xfId="0" applyBorder="1" applyAlignment="1">
      <alignment vertical="top"/>
    </xf>
    <xf numFmtId="0" fontId="0" fillId="0" borderId="0" xfId="0" applyAlignment="1">
      <alignment vertical="top"/>
    </xf>
    <xf numFmtId="0" fontId="0" fillId="0" borderId="75" xfId="0" applyBorder="1"/>
    <xf numFmtId="0" fontId="0" fillId="0" borderId="10" xfId="0" applyBorder="1"/>
    <xf numFmtId="3" fontId="30" fillId="0" borderId="7" xfId="0" applyNumberFormat="1" applyFont="1" applyBorder="1" applyAlignment="1">
      <alignment horizontal="right"/>
    </xf>
    <xf numFmtId="3" fontId="30" fillId="0" borderId="71" xfId="0" applyNumberFormat="1" applyFont="1" applyBorder="1" applyAlignment="1">
      <alignment horizontal="right"/>
    </xf>
    <xf numFmtId="3" fontId="30" fillId="0" borderId="7" xfId="0" applyNumberFormat="1" applyFont="1" applyBorder="1" applyAlignment="1">
      <alignment horizontal="right" vertical="top"/>
    </xf>
    <xf numFmtId="3" fontId="30" fillId="0" borderId="71" xfId="0" applyNumberFormat="1" applyFont="1" applyBorder="1" applyAlignment="1">
      <alignment horizontal="right" vertical="top"/>
    </xf>
    <xf numFmtId="0" fontId="0" fillId="0" borderId="76" xfId="0" applyBorder="1"/>
    <xf numFmtId="0" fontId="0" fillId="0" borderId="77" xfId="0" applyBorder="1"/>
    <xf numFmtId="3" fontId="30" fillId="0" borderId="50" xfId="0" applyNumberFormat="1" applyFont="1" applyBorder="1" applyAlignment="1">
      <alignment horizontal="right"/>
    </xf>
    <xf numFmtId="3" fontId="30" fillId="0" borderId="51" xfId="0" applyNumberFormat="1" applyFont="1" applyBorder="1" applyAlignment="1">
      <alignment horizontal="right"/>
    </xf>
    <xf numFmtId="3" fontId="30" fillId="0" borderId="78" xfId="0" applyNumberFormat="1" applyFont="1" applyBorder="1" applyAlignment="1">
      <alignment horizontal="right"/>
    </xf>
    <xf numFmtId="0" fontId="0" fillId="0" borderId="50" xfId="0" applyBorder="1"/>
    <xf numFmtId="0" fontId="0" fillId="0" borderId="79" xfId="0" applyBorder="1"/>
    <xf numFmtId="0" fontId="39" fillId="0" borderId="0" xfId="0" applyFont="1" applyAlignment="1">
      <alignment horizontal="right"/>
    </xf>
    <xf numFmtId="0" fontId="39" fillId="0" borderId="0" xfId="0" applyFont="1"/>
    <xf numFmtId="0" fontId="40" fillId="0" borderId="0" xfId="0" applyFont="1"/>
    <xf numFmtId="0" fontId="39" fillId="0" borderId="0" xfId="0" applyFont="1" applyAlignment="1">
      <alignment horizontal="left" indent="7"/>
    </xf>
    <xf numFmtId="0" fontId="41" fillId="0" borderId="0" xfId="0" applyFont="1" applyAlignment="1">
      <alignment horizontal="right"/>
    </xf>
    <xf numFmtId="0" fontId="19" fillId="0" borderId="0" xfId="0" applyFont="1" applyAlignment="1">
      <alignment horizontal="left"/>
    </xf>
    <xf numFmtId="0" fontId="0" fillId="0" borderId="43" xfId="0" applyBorder="1" applyAlignment="1" applyProtection="1">
      <alignment horizontal="center"/>
      <protection locked="0"/>
    </xf>
    <xf numFmtId="0" fontId="0" fillId="0" borderId="43" xfId="0" applyBorder="1" applyAlignment="1">
      <alignment horizontal="center"/>
    </xf>
    <xf numFmtId="0" fontId="0" fillId="0" borderId="14" xfId="0" applyBorder="1" applyAlignment="1">
      <alignment horizontal="center"/>
    </xf>
    <xf numFmtId="0" fontId="0" fillId="0" borderId="13" xfId="0" applyBorder="1" applyAlignment="1">
      <alignment horizontal="center"/>
    </xf>
    <xf numFmtId="0" fontId="0" fillId="0" borderId="13" xfId="0" applyBorder="1" applyAlignment="1" applyProtection="1">
      <alignment horizontal="center"/>
      <protection locked="0"/>
    </xf>
    <xf numFmtId="0" fontId="0" fillId="0" borderId="15" xfId="0" applyBorder="1" applyAlignment="1">
      <alignment horizontal="center"/>
    </xf>
    <xf numFmtId="0" fontId="0" fillId="0" borderId="9" xfId="0" applyBorder="1"/>
    <xf numFmtId="0" fontId="0" fillId="0" borderId="81" xfId="0" applyBorder="1" applyAlignment="1">
      <alignment horizontal="center"/>
    </xf>
    <xf numFmtId="3" fontId="30" fillId="0" borderId="43" xfId="0" applyNumberFormat="1" applyFont="1" applyBorder="1" applyAlignment="1" applyProtection="1">
      <alignment horizontal="right"/>
      <protection locked="0"/>
    </xf>
    <xf numFmtId="3" fontId="30" fillId="0" borderId="14" xfId="0" applyNumberFormat="1" applyFont="1" applyBorder="1" applyAlignment="1" applyProtection="1">
      <alignment horizontal="right"/>
      <protection locked="0"/>
    </xf>
    <xf numFmtId="3" fontId="30" fillId="0" borderId="10" xfId="0" applyNumberFormat="1" applyFont="1" applyBorder="1" applyAlignment="1" applyProtection="1">
      <alignment horizontal="right"/>
      <protection locked="0"/>
    </xf>
    <xf numFmtId="3" fontId="30" fillId="0" borderId="19" xfId="0" applyNumberFormat="1" applyFont="1" applyBorder="1" applyAlignment="1" applyProtection="1">
      <alignment horizontal="right"/>
      <protection locked="0"/>
    </xf>
    <xf numFmtId="0" fontId="0" fillId="0" borderId="82" xfId="0" applyBorder="1" applyAlignment="1">
      <alignment horizontal="center"/>
    </xf>
    <xf numFmtId="3" fontId="30" fillId="0" borderId="77" xfId="0" applyNumberFormat="1" applyFont="1" applyBorder="1" applyAlignment="1" applyProtection="1">
      <alignment horizontal="right"/>
      <protection locked="0"/>
    </xf>
    <xf numFmtId="3" fontId="30" fillId="0" borderId="22" xfId="0" applyNumberFormat="1" applyFont="1" applyBorder="1" applyAlignment="1" applyProtection="1">
      <alignment horizontal="right"/>
      <protection locked="0"/>
    </xf>
    <xf numFmtId="0" fontId="19" fillId="0" borderId="0" xfId="0" applyFont="1" applyAlignment="1">
      <alignment horizontal="center"/>
    </xf>
    <xf numFmtId="0" fontId="0" fillId="0" borderId="83" xfId="0" applyBorder="1"/>
    <xf numFmtId="0" fontId="0" fillId="0" borderId="84" xfId="0" applyBorder="1"/>
    <xf numFmtId="0" fontId="0" fillId="0" borderId="10" xfId="0" applyBorder="1" applyAlignment="1">
      <alignment horizontal="center"/>
    </xf>
    <xf numFmtId="0" fontId="30" fillId="0" borderId="19" xfId="0" applyFont="1" applyBorder="1" applyAlignment="1" applyProtection="1">
      <alignment horizontal="right"/>
      <protection locked="0"/>
    </xf>
    <xf numFmtId="0" fontId="0" fillId="0" borderId="77" xfId="0" applyBorder="1" applyAlignment="1">
      <alignment horizontal="center"/>
    </xf>
    <xf numFmtId="0" fontId="30" fillId="0" borderId="22" xfId="0" applyFont="1" applyBorder="1" applyAlignment="1" applyProtection="1">
      <alignment horizontal="right"/>
      <protection locked="0"/>
    </xf>
    <xf numFmtId="3" fontId="30" fillId="0" borderId="43" xfId="0" applyNumberFormat="1" applyFont="1" applyBorder="1" applyAlignment="1">
      <alignment horizontal="right"/>
    </xf>
    <xf numFmtId="3" fontId="30" fillId="0" borderId="14" xfId="0" applyNumberFormat="1" applyFont="1" applyBorder="1" applyAlignment="1">
      <alignment horizontal="right"/>
    </xf>
    <xf numFmtId="3" fontId="30" fillId="0" borderId="10" xfId="0" applyNumberFormat="1" applyFont="1" applyBorder="1" applyAlignment="1">
      <alignment horizontal="right"/>
    </xf>
    <xf numFmtId="3" fontId="30" fillId="0" borderId="19" xfId="0" applyNumberFormat="1" applyFont="1" applyBorder="1" applyAlignment="1">
      <alignment horizontal="right"/>
    </xf>
    <xf numFmtId="3" fontId="30" fillId="0" borderId="13" xfId="0" applyNumberFormat="1" applyFont="1" applyBorder="1" applyAlignment="1">
      <alignment horizontal="right"/>
    </xf>
    <xf numFmtId="3" fontId="30" fillId="0" borderId="15" xfId="0" applyNumberFormat="1" applyFont="1" applyBorder="1" applyAlignment="1">
      <alignment horizontal="right"/>
    </xf>
    <xf numFmtId="3" fontId="30" fillId="0" borderId="77" xfId="0" applyNumberFormat="1" applyFont="1" applyBorder="1" applyAlignment="1">
      <alignment horizontal="right"/>
    </xf>
    <xf numFmtId="3" fontId="30" fillId="0" borderId="22" xfId="0" applyNumberFormat="1" applyFont="1" applyBorder="1" applyAlignment="1">
      <alignment horizontal="right"/>
    </xf>
    <xf numFmtId="0" fontId="19" fillId="0" borderId="86" xfId="0" applyFont="1" applyBorder="1" applyAlignment="1">
      <alignment horizontal="center"/>
    </xf>
    <xf numFmtId="0" fontId="19" fillId="0" borderId="43" xfId="0" applyFont="1" applyBorder="1" applyAlignment="1">
      <alignment horizontal="center"/>
    </xf>
    <xf numFmtId="3" fontId="19" fillId="0" borderId="14" xfId="0" applyNumberFormat="1" applyFont="1" applyBorder="1" applyAlignment="1">
      <alignment horizontal="center"/>
    </xf>
    <xf numFmtId="0" fontId="19" fillId="0" borderId="81" xfId="0" applyFont="1" applyBorder="1" applyAlignment="1" applyProtection="1">
      <alignment horizontal="center"/>
      <protection locked="0"/>
    </xf>
    <xf numFmtId="0" fontId="19" fillId="0" borderId="13" xfId="0" applyFont="1" applyBorder="1" applyAlignment="1" applyProtection="1">
      <alignment horizontal="center"/>
      <protection locked="0"/>
    </xf>
    <xf numFmtId="3" fontId="19" fillId="0" borderId="15" xfId="0" applyNumberFormat="1" applyFont="1" applyBorder="1" applyAlignment="1" applyProtection="1">
      <alignment horizontal="center"/>
      <protection locked="0"/>
    </xf>
    <xf numFmtId="0" fontId="19" fillId="0" borderId="87" xfId="0" applyFont="1" applyBorder="1" applyAlignment="1">
      <alignment vertical="center"/>
    </xf>
    <xf numFmtId="0" fontId="0" fillId="0" borderId="86" xfId="0" applyBorder="1" applyAlignment="1">
      <alignment vertical="center"/>
    </xf>
    <xf numFmtId="0" fontId="0" fillId="0" borderId="43" xfId="0" applyBorder="1" applyAlignment="1">
      <alignment vertical="center"/>
    </xf>
    <xf numFmtId="0" fontId="0" fillId="0" borderId="88" xfId="0" applyBorder="1" applyAlignment="1">
      <alignment vertical="center"/>
    </xf>
    <xf numFmtId="0" fontId="0" fillId="0" borderId="0" xfId="0" applyAlignment="1">
      <alignment vertical="center"/>
    </xf>
    <xf numFmtId="0" fontId="0" fillId="0" borderId="83" xfId="0" applyBorder="1" applyAlignment="1">
      <alignment horizontal="left" indent="2"/>
    </xf>
    <xf numFmtId="3" fontId="0" fillId="0" borderId="81" xfId="0" applyNumberFormat="1" applyBorder="1" applyAlignment="1" applyProtection="1">
      <alignment horizontal="right"/>
      <protection locked="0"/>
    </xf>
    <xf numFmtId="3" fontId="0" fillId="0" borderId="40" xfId="0" applyNumberFormat="1" applyBorder="1" applyAlignment="1" applyProtection="1">
      <alignment horizontal="right"/>
      <protection locked="0"/>
    </xf>
    <xf numFmtId="3" fontId="0" fillId="0" borderId="19" xfId="0" applyNumberFormat="1" applyBorder="1" applyAlignment="1" applyProtection="1">
      <alignment horizontal="right"/>
      <protection locked="0"/>
    </xf>
    <xf numFmtId="0" fontId="19" fillId="0" borderId="83" xfId="0" applyFont="1" applyBorder="1" applyAlignment="1">
      <alignment vertical="center"/>
    </xf>
    <xf numFmtId="3" fontId="19" fillId="0" borderId="81" xfId="0" applyNumberFormat="1" applyFont="1" applyBorder="1" applyAlignment="1" applyProtection="1">
      <alignment horizontal="right" vertical="center"/>
      <protection locked="0"/>
    </xf>
    <xf numFmtId="3" fontId="19" fillId="0" borderId="40" xfId="0" applyNumberFormat="1" applyFont="1" applyBorder="1" applyAlignment="1" applyProtection="1">
      <alignment horizontal="right" vertical="center"/>
      <protection locked="0"/>
    </xf>
    <xf numFmtId="3" fontId="19" fillId="0" borderId="19" xfId="0" applyNumberFormat="1" applyFont="1" applyBorder="1" applyAlignment="1" applyProtection="1">
      <alignment horizontal="right" vertical="center"/>
      <protection locked="0"/>
    </xf>
    <xf numFmtId="0" fontId="0" fillId="0" borderId="83" xfId="0" applyBorder="1" applyAlignment="1">
      <alignment horizontal="left" wrapText="1" indent="2"/>
    </xf>
    <xf numFmtId="3" fontId="0" fillId="0" borderId="81" xfId="0" applyNumberFormat="1" applyBorder="1" applyAlignment="1">
      <alignment horizontal="right"/>
    </xf>
    <xf numFmtId="3" fontId="0" fillId="0" borderId="10" xfId="0" applyNumberFormat="1" applyBorder="1" applyAlignment="1">
      <alignment horizontal="right"/>
    </xf>
    <xf numFmtId="3" fontId="0" fillId="0" borderId="11" xfId="0" applyNumberFormat="1" applyBorder="1" applyAlignment="1">
      <alignment horizontal="right"/>
    </xf>
    <xf numFmtId="3" fontId="0" fillId="0" borderId="10" xfId="0" applyNumberFormat="1" applyBorder="1" applyAlignment="1" applyProtection="1">
      <alignment horizontal="right"/>
      <protection locked="0"/>
    </xf>
    <xf numFmtId="3" fontId="0" fillId="0" borderId="11" xfId="0" applyNumberFormat="1" applyBorder="1" applyAlignment="1" applyProtection="1">
      <alignment horizontal="right"/>
      <protection locked="0"/>
    </xf>
    <xf numFmtId="0" fontId="19" fillId="0" borderId="83" xfId="0" applyFont="1" applyBorder="1" applyAlignment="1">
      <alignment vertical="center" wrapText="1"/>
    </xf>
    <xf numFmtId="3" fontId="0" fillId="0" borderId="11" xfId="0" applyNumberFormat="1" applyBorder="1" applyAlignment="1">
      <alignment horizontal="right" vertical="center"/>
    </xf>
    <xf numFmtId="10" fontId="0" fillId="0" borderId="81" xfId="0" applyNumberFormat="1" applyBorder="1" applyAlignment="1">
      <alignment horizontal="right"/>
    </xf>
    <xf numFmtId="10" fontId="0" fillId="0" borderId="19" xfId="0" applyNumberFormat="1" applyBorder="1" applyAlignment="1">
      <alignment horizontal="right"/>
    </xf>
    <xf numFmtId="0" fontId="0" fillId="0" borderId="84" xfId="0" applyBorder="1" applyAlignment="1">
      <alignment horizontal="left" wrapText="1" indent="2"/>
    </xf>
    <xf numFmtId="10" fontId="0" fillId="0" borderId="82" xfId="0" applyNumberFormat="1" applyBorder="1" applyAlignment="1">
      <alignment horizontal="right"/>
    </xf>
    <xf numFmtId="10" fontId="0" fillId="0" borderId="22" xfId="0" applyNumberFormat="1" applyBorder="1" applyAlignment="1">
      <alignment horizontal="right"/>
    </xf>
    <xf numFmtId="3" fontId="32" fillId="0" borderId="0" xfId="0" applyNumberFormat="1" applyFont="1" applyAlignment="1">
      <alignment horizontal="right" wrapText="1"/>
    </xf>
    <xf numFmtId="3" fontId="22" fillId="0" borderId="0" xfId="0" applyNumberFormat="1" applyFont="1"/>
    <xf numFmtId="0" fontId="42" fillId="0" borderId="0" xfId="0" applyFont="1"/>
    <xf numFmtId="0" fontId="43" fillId="0" borderId="0" xfId="0" applyFont="1"/>
    <xf numFmtId="0" fontId="44" fillId="0" borderId="0" xfId="0" applyFont="1"/>
    <xf numFmtId="164" fontId="43" fillId="0" borderId="0" xfId="1" applyFont="1"/>
    <xf numFmtId="0" fontId="45" fillId="0" borderId="0" xfId="0" applyFont="1" applyAlignment="1">
      <alignment horizontal="left" vertical="center" wrapText="1"/>
    </xf>
    <xf numFmtId="0" fontId="43" fillId="0" borderId="0" xfId="0" applyFont="1" applyAlignment="1">
      <alignment horizontal="center"/>
    </xf>
    <xf numFmtId="0" fontId="43" fillId="0" borderId="0" xfId="0" applyFont="1" applyAlignment="1">
      <alignment vertical="center"/>
    </xf>
    <xf numFmtId="0" fontId="43" fillId="0" borderId="0" xfId="0" applyFont="1" applyAlignment="1">
      <alignment horizontal="center" vertical="center"/>
    </xf>
    <xf numFmtId="49" fontId="43" fillId="0" borderId="95" xfId="0" applyNumberFormat="1" applyFont="1" applyBorder="1" applyAlignment="1">
      <alignment horizontal="center" vertical="center" wrapText="1"/>
    </xf>
    <xf numFmtId="49" fontId="43" fillId="0" borderId="7" xfId="0" applyNumberFormat="1" applyFont="1" applyBorder="1" applyAlignment="1">
      <alignment horizontal="center" vertical="center" wrapText="1"/>
    </xf>
    <xf numFmtId="49" fontId="43" fillId="0" borderId="7" xfId="0" applyNumberFormat="1" applyFont="1" applyBorder="1" applyAlignment="1">
      <alignment horizontal="center" vertical="center"/>
    </xf>
    <xf numFmtId="49" fontId="43" fillId="0" borderId="96" xfId="0" applyNumberFormat="1" applyFont="1" applyBorder="1" applyAlignment="1">
      <alignment horizontal="center" vertical="center" wrapText="1"/>
    </xf>
    <xf numFmtId="49" fontId="43" fillId="0" borderId="0" xfId="0" applyNumberFormat="1" applyFont="1" applyAlignment="1">
      <alignment vertical="center"/>
    </xf>
    <xf numFmtId="0" fontId="42" fillId="5" borderId="39" xfId="0" applyFont="1" applyFill="1" applyBorder="1"/>
    <xf numFmtId="0" fontId="42" fillId="5" borderId="10" xfId="0" applyFont="1" applyFill="1" applyBorder="1"/>
    <xf numFmtId="0" fontId="43" fillId="5" borderId="10" xfId="0" applyFont="1" applyFill="1" applyBorder="1"/>
    <xf numFmtId="0" fontId="43" fillId="5" borderId="41" xfId="0" applyFont="1" applyFill="1" applyBorder="1"/>
    <xf numFmtId="0" fontId="43" fillId="0" borderId="39" xfId="0" applyFont="1" applyBorder="1"/>
    <xf numFmtId="0" fontId="43" fillId="0" borderId="10" xfId="0" applyFont="1" applyBorder="1"/>
    <xf numFmtId="3" fontId="43" fillId="0" borderId="10" xfId="0" applyNumberFormat="1" applyFont="1" applyBorder="1"/>
    <xf numFmtId="3" fontId="43" fillId="0" borderId="41" xfId="0" applyNumberFormat="1" applyFont="1" applyBorder="1"/>
    <xf numFmtId="0" fontId="42" fillId="0" borderId="39" xfId="0" applyFont="1" applyBorder="1"/>
    <xf numFmtId="0" fontId="42" fillId="0" borderId="10" xfId="0" applyFont="1" applyBorder="1"/>
    <xf numFmtId="3" fontId="42" fillId="0" borderId="10" xfId="0" applyNumberFormat="1" applyFont="1" applyBorder="1"/>
    <xf numFmtId="3" fontId="42" fillId="0" borderId="41" xfId="0" applyNumberFormat="1" applyFont="1" applyBorder="1"/>
    <xf numFmtId="3" fontId="43" fillId="0" borderId="10" xfId="0" applyNumberFormat="1" applyFont="1" applyBorder="1" applyAlignment="1">
      <alignment horizontal="left"/>
    </xf>
    <xf numFmtId="166" fontId="42" fillId="0" borderId="0" xfId="1" applyNumberFormat="1" applyFont="1"/>
    <xf numFmtId="166" fontId="43" fillId="0" borderId="0" xfId="1" applyNumberFormat="1" applyFont="1"/>
    <xf numFmtId="0" fontId="42" fillId="0" borderId="34" xfId="0" applyFont="1" applyBorder="1"/>
    <xf numFmtId="0" fontId="42" fillId="0" borderId="13" xfId="0" applyFont="1" applyBorder="1"/>
    <xf numFmtId="3" fontId="42" fillId="0" borderId="13" xfId="0" applyNumberFormat="1" applyFont="1" applyBorder="1"/>
    <xf numFmtId="3" fontId="42" fillId="0" borderId="36" xfId="0" applyNumberFormat="1" applyFont="1" applyBorder="1"/>
    <xf numFmtId="0" fontId="42" fillId="5" borderId="42" xfId="0" applyFont="1" applyFill="1" applyBorder="1"/>
    <xf numFmtId="0" fontId="42" fillId="5" borderId="43" xfId="0" applyFont="1" applyFill="1" applyBorder="1"/>
    <xf numFmtId="0" fontId="43" fillId="5" borderId="43" xfId="0" applyFont="1" applyFill="1" applyBorder="1"/>
    <xf numFmtId="0" fontId="43" fillId="5" borderId="45" xfId="0" applyFont="1" applyFill="1" applyBorder="1"/>
    <xf numFmtId="3" fontId="43" fillId="0" borderId="10" xfId="1" applyNumberFormat="1" applyFont="1" applyBorder="1"/>
    <xf numFmtId="3" fontId="46" fillId="0" borderId="10" xfId="0" applyNumberFormat="1" applyFont="1" applyBorder="1"/>
    <xf numFmtId="0" fontId="43" fillId="0" borderId="42" xfId="0" applyFont="1" applyBorder="1"/>
    <xf numFmtId="0" fontId="43" fillId="0" borderId="43" xfId="0" applyFont="1" applyBorder="1" applyAlignment="1">
      <alignment horizontal="center"/>
    </xf>
    <xf numFmtId="0" fontId="43" fillId="0" borderId="43" xfId="0" applyFont="1" applyBorder="1"/>
    <xf numFmtId="3" fontId="43" fillId="0" borderId="43" xfId="0" applyNumberFormat="1" applyFont="1" applyBorder="1"/>
    <xf numFmtId="3" fontId="43" fillId="0" borderId="45" xfId="0" applyNumberFormat="1" applyFont="1" applyBorder="1"/>
    <xf numFmtId="0" fontId="43" fillId="0" borderId="10" xfId="0" applyFont="1" applyBorder="1" applyAlignment="1">
      <alignment horizontal="center"/>
    </xf>
    <xf numFmtId="0" fontId="42" fillId="6" borderId="39" xfId="0" applyFont="1" applyFill="1" applyBorder="1" applyAlignment="1">
      <alignment horizontal="left" vertical="center" wrapText="1"/>
    </xf>
    <xf numFmtId="0" fontId="47" fillId="6" borderId="10" xfId="0" applyFont="1" applyFill="1" applyBorder="1" applyAlignment="1">
      <alignment horizontal="center"/>
    </xf>
    <xf numFmtId="0" fontId="47" fillId="6" borderId="41" xfId="0" applyFont="1" applyFill="1" applyBorder="1" applyAlignment="1">
      <alignment horizontal="center"/>
    </xf>
    <xf numFmtId="0" fontId="47" fillId="0" borderId="10" xfId="0" applyFont="1" applyBorder="1"/>
    <xf numFmtId="3" fontId="47" fillId="0" borderId="10" xfId="0" applyNumberFormat="1" applyFont="1" applyBorder="1"/>
    <xf numFmtId="3" fontId="47" fillId="0" borderId="10" xfId="0" applyNumberFormat="1" applyFont="1" applyBorder="1" applyAlignment="1">
      <alignment wrapText="1"/>
    </xf>
    <xf numFmtId="0" fontId="47" fillId="0" borderId="41" xfId="0" applyFont="1" applyBorder="1"/>
    <xf numFmtId="0" fontId="43" fillId="0" borderId="13" xfId="0" applyFont="1" applyBorder="1"/>
    <xf numFmtId="0" fontId="47" fillId="0" borderId="13" xfId="0" applyFont="1" applyBorder="1"/>
    <xf numFmtId="3" fontId="47" fillId="0" borderId="13" xfId="0" applyNumberFormat="1" applyFont="1" applyBorder="1"/>
    <xf numFmtId="0" fontId="47" fillId="0" borderId="36" xfId="0" applyFont="1" applyBorder="1"/>
    <xf numFmtId="0" fontId="42" fillId="6" borderId="97" xfId="0" applyFont="1" applyFill="1" applyBorder="1"/>
    <xf numFmtId="0" fontId="42" fillId="6" borderId="98" xfId="0" applyFont="1" applyFill="1" applyBorder="1"/>
    <xf numFmtId="3" fontId="42" fillId="6" borderId="98" xfId="0" applyNumberFormat="1" applyFont="1" applyFill="1" applyBorder="1"/>
    <xf numFmtId="3" fontId="42" fillId="6" borderId="99" xfId="0" applyNumberFormat="1" applyFont="1" applyFill="1" applyBorder="1"/>
    <xf numFmtId="3" fontId="43" fillId="0" borderId="0" xfId="0" applyNumberFormat="1" applyFont="1"/>
    <xf numFmtId="0" fontId="51" fillId="0" borderId="0" xfId="0" applyFont="1"/>
    <xf numFmtId="0" fontId="54" fillId="0" borderId="0" xfId="0" applyFont="1"/>
    <xf numFmtId="0" fontId="49" fillId="0" borderId="0" xfId="0" applyFont="1" applyAlignment="1">
      <alignment wrapText="1"/>
    </xf>
    <xf numFmtId="0" fontId="52" fillId="0" borderId="0" xfId="0" applyFont="1"/>
    <xf numFmtId="3" fontId="32" fillId="0" borderId="0" xfId="0" applyNumberFormat="1" applyFont="1" applyFill="1" applyAlignment="1">
      <alignment horizontal="right" wrapText="1"/>
    </xf>
    <xf numFmtId="0" fontId="0" fillId="0" borderId="0" xfId="0" applyFill="1"/>
    <xf numFmtId="3" fontId="30" fillId="0" borderId="0" xfId="0" applyNumberFormat="1" applyFont="1" applyFill="1" applyProtection="1">
      <protection locked="0"/>
    </xf>
    <xf numFmtId="3" fontId="22" fillId="0" borderId="0" xfId="0" applyNumberFormat="1" applyFont="1" applyFill="1"/>
    <xf numFmtId="3" fontId="30" fillId="0" borderId="0" xfId="0" applyNumberFormat="1" applyFont="1" applyProtection="1">
      <protection locked="0"/>
    </xf>
    <xf numFmtId="0" fontId="43" fillId="0" borderId="0" xfId="0" applyFont="1" applyAlignment="1">
      <alignment horizontal="center" vertical="center" wrapText="1"/>
    </xf>
    <xf numFmtId="0" fontId="55" fillId="0" borderId="90" xfId="0" applyFont="1" applyBorder="1" applyAlignment="1">
      <alignment horizontal="center" wrapText="1"/>
    </xf>
    <xf numFmtId="0" fontId="55" fillId="0" borderId="90" xfId="0" applyFont="1" applyBorder="1" applyAlignment="1">
      <alignment horizontal="center"/>
    </xf>
    <xf numFmtId="0" fontId="55" fillId="0" borderId="100" xfId="0" applyFont="1" applyBorder="1" applyAlignment="1">
      <alignment horizontal="center"/>
    </xf>
    <xf numFmtId="0" fontId="56" fillId="7" borderId="7" xfId="0" applyFont="1" applyFill="1" applyBorder="1" applyAlignment="1">
      <alignment horizontal="center" wrapText="1"/>
    </xf>
    <xf numFmtId="0" fontId="55" fillId="7" borderId="7" xfId="0" applyFont="1" applyFill="1" applyBorder="1" applyAlignment="1">
      <alignment horizontal="center" wrapText="1"/>
    </xf>
    <xf numFmtId="0" fontId="55" fillId="7" borderId="96" xfId="0" applyFont="1" applyFill="1" applyBorder="1" applyAlignment="1">
      <alignment horizontal="center" wrapText="1"/>
    </xf>
    <xf numFmtId="0" fontId="55" fillId="0" borderId="95" xfId="0" applyFont="1" applyBorder="1" applyAlignment="1">
      <alignment horizontal="center" wrapText="1"/>
    </xf>
    <xf numFmtId="0" fontId="55" fillId="0" borderId="7" xfId="0" applyFont="1" applyBorder="1" applyAlignment="1">
      <alignment horizontal="center"/>
    </xf>
    <xf numFmtId="0" fontId="55" fillId="0" borderId="96" xfId="0" applyFont="1" applyBorder="1" applyAlignment="1">
      <alignment horizontal="center"/>
    </xf>
    <xf numFmtId="0" fontId="0" fillId="0" borderId="95" xfId="0" applyBorder="1" applyAlignment="1">
      <alignment wrapText="1"/>
    </xf>
    <xf numFmtId="0" fontId="55" fillId="7" borderId="7" xfId="0" applyFont="1" applyFill="1" applyBorder="1" applyAlignment="1">
      <alignment horizontal="center"/>
    </xf>
    <xf numFmtId="0" fontId="55" fillId="0" borderId="98" xfId="0" applyFont="1" applyBorder="1"/>
    <xf numFmtId="0" fontId="55" fillId="0" borderId="99" xfId="0" applyFont="1" applyBorder="1"/>
    <xf numFmtId="0" fontId="45" fillId="0" borderId="0" xfId="0" applyFont="1"/>
    <xf numFmtId="0" fontId="0" fillId="0" borderId="0" xfId="0" applyAlignment="1">
      <alignment wrapText="1"/>
    </xf>
    <xf numFmtId="0" fontId="57" fillId="0" borderId="7" xfId="0" applyFont="1" applyBorder="1" applyAlignment="1">
      <alignment horizontal="center" vertical="center" wrapText="1"/>
    </xf>
    <xf numFmtId="0" fontId="58" fillId="0" borderId="7" xfId="0" applyFont="1" applyBorder="1" applyAlignment="1">
      <alignment horizontal="center" vertical="center" wrapText="1"/>
    </xf>
    <xf numFmtId="0" fontId="0" fillId="0" borderId="7" xfId="0" applyBorder="1" applyAlignment="1">
      <alignment vertical="center" wrapText="1"/>
    </xf>
    <xf numFmtId="0" fontId="0" fillId="0" borderId="96" xfId="0" applyBorder="1" applyAlignment="1">
      <alignment vertical="center" wrapText="1"/>
    </xf>
    <xf numFmtId="0" fontId="0" fillId="0" borderId="0" xfId="0" applyAlignment="1">
      <alignment vertical="center" wrapText="1"/>
    </xf>
    <xf numFmtId="0" fontId="57" fillId="0" borderId="95" xfId="0" applyFont="1" applyBorder="1" applyAlignment="1">
      <alignment wrapText="1"/>
    </xf>
    <xf numFmtId="0" fontId="57" fillId="0" borderId="7" xfId="0" applyFont="1" applyBorder="1" applyAlignment="1">
      <alignment wrapText="1"/>
    </xf>
    <xf numFmtId="0" fontId="57" fillId="7" borderId="7" xfId="0" applyFont="1" applyFill="1" applyBorder="1" applyAlignment="1">
      <alignment horizontal="center" wrapText="1"/>
    </xf>
    <xf numFmtId="0" fontId="57" fillId="7" borderId="96" xfId="0" applyFont="1" applyFill="1" applyBorder="1" applyAlignment="1">
      <alignment horizontal="center" wrapText="1"/>
    </xf>
    <xf numFmtId="164" fontId="57" fillId="0" borderId="7" xfId="1" applyFont="1" applyBorder="1" applyAlignment="1">
      <alignment wrapText="1"/>
    </xf>
    <xf numFmtId="0" fontId="57" fillId="0" borderId="42" xfId="0" applyFont="1" applyBorder="1" applyAlignment="1">
      <alignment wrapText="1"/>
    </xf>
    <xf numFmtId="164" fontId="57" fillId="0" borderId="43" xfId="1" applyFont="1" applyBorder="1" applyAlignment="1">
      <alignment wrapText="1"/>
    </xf>
    <xf numFmtId="0" fontId="57" fillId="7" borderId="43" xfId="0" applyFont="1" applyFill="1" applyBorder="1" applyAlignment="1">
      <alignment horizontal="center" wrapText="1"/>
    </xf>
    <xf numFmtId="0" fontId="57" fillId="0" borderId="43" xfId="0" applyFont="1" applyBorder="1" applyAlignment="1">
      <alignment wrapText="1"/>
    </xf>
    <xf numFmtId="0" fontId="57" fillId="7" borderId="45" xfId="0" applyFont="1" applyFill="1" applyBorder="1" applyAlignment="1">
      <alignment horizontal="center" wrapText="1"/>
    </xf>
    <xf numFmtId="0" fontId="57" fillId="0" borderId="101" xfId="0" applyFont="1" applyBorder="1" applyAlignment="1">
      <alignment horizontal="center" wrapText="1"/>
    </xf>
    <xf numFmtId="0" fontId="57" fillId="7" borderId="102" xfId="0" applyFont="1" applyFill="1" applyBorder="1" applyAlignment="1">
      <alignment horizontal="center" wrapText="1"/>
    </xf>
    <xf numFmtId="0" fontId="57" fillId="7" borderId="103" xfId="0" applyFont="1" applyFill="1" applyBorder="1" applyAlignment="1">
      <alignment horizontal="center" wrapText="1"/>
    </xf>
    <xf numFmtId="0" fontId="57" fillId="0" borderId="34" xfId="0" applyFont="1" applyBorder="1" applyAlignment="1">
      <alignment wrapText="1"/>
    </xf>
    <xf numFmtId="0" fontId="57" fillId="0" borderId="13" xfId="0" applyFont="1" applyBorder="1" applyAlignment="1">
      <alignment wrapText="1"/>
    </xf>
    <xf numFmtId="0" fontId="57" fillId="7" borderId="13" xfId="0" applyFont="1" applyFill="1" applyBorder="1" applyAlignment="1">
      <alignment horizontal="center" wrapText="1"/>
    </xf>
    <xf numFmtId="0" fontId="57" fillId="7" borderId="36" xfId="0" applyFont="1" applyFill="1" applyBorder="1" applyAlignment="1">
      <alignment horizontal="center" wrapText="1"/>
    </xf>
    <xf numFmtId="0" fontId="57" fillId="0" borderId="39" xfId="0" applyFont="1" applyBorder="1" applyAlignment="1">
      <alignment wrapText="1"/>
    </xf>
    <xf numFmtId="0" fontId="57" fillId="0" borderId="10" xfId="0" applyFont="1" applyBorder="1" applyAlignment="1">
      <alignment horizontal="center" wrapText="1"/>
    </xf>
    <xf numFmtId="0" fontId="57" fillId="7" borderId="10" xfId="0" applyFont="1" applyFill="1" applyBorder="1" applyAlignment="1">
      <alignment horizontal="center" wrapText="1"/>
    </xf>
    <xf numFmtId="0" fontId="57" fillId="7" borderId="41" xfId="0" applyFont="1" applyFill="1" applyBorder="1" applyAlignment="1">
      <alignment horizontal="center" wrapText="1"/>
    </xf>
    <xf numFmtId="0" fontId="58" fillId="0" borderId="101" xfId="0" applyFont="1" applyBorder="1" applyAlignment="1">
      <alignment horizontal="center" wrapText="1"/>
    </xf>
    <xf numFmtId="0" fontId="59" fillId="0" borderId="0" xfId="0" applyFont="1" applyAlignment="1">
      <alignment horizontal="right"/>
    </xf>
    <xf numFmtId="0" fontId="59" fillId="0" borderId="0" xfId="0" applyFont="1"/>
    <xf numFmtId="0" fontId="59" fillId="0" borderId="26" xfId="0" applyFont="1" applyBorder="1" applyAlignment="1">
      <alignment horizontal="right" vertical="center"/>
    </xf>
    <xf numFmtId="0" fontId="0" fillId="0" borderId="27" xfId="0" applyBorder="1"/>
    <xf numFmtId="0" fontId="0" fillId="0" borderId="28" xfId="0" applyBorder="1"/>
    <xf numFmtId="0" fontId="0" fillId="0" borderId="104" xfId="0" applyBorder="1"/>
    <xf numFmtId="0" fontId="0" fillId="0" borderId="92" xfId="0" applyBorder="1"/>
    <xf numFmtId="0" fontId="59" fillId="0" borderId="90" xfId="0" applyFont="1" applyBorder="1" applyAlignment="1">
      <alignment horizontal="center" vertical="center" wrapText="1"/>
    </xf>
    <xf numFmtId="0" fontId="59" fillId="0" borderId="105" xfId="0" applyFont="1" applyBorder="1" applyAlignment="1">
      <alignment horizontal="center" vertical="center" wrapText="1"/>
    </xf>
    <xf numFmtId="0" fontId="59" fillId="0" borderId="9" xfId="0" applyFont="1" applyBorder="1" applyAlignment="1">
      <alignment vertical="center"/>
    </xf>
    <xf numFmtId="0" fontId="60" fillId="0" borderId="0" xfId="0" applyFont="1"/>
    <xf numFmtId="0" fontId="60" fillId="0" borderId="10" xfId="0" applyFont="1" applyBorder="1"/>
    <xf numFmtId="0" fontId="60" fillId="0" borderId="11" xfId="0" applyFont="1" applyBorder="1"/>
    <xf numFmtId="3" fontId="1" fillId="0" borderId="10" xfId="1" applyNumberFormat="1" applyBorder="1" applyProtection="1">
      <protection locked="0"/>
    </xf>
    <xf numFmtId="3" fontId="1" fillId="0" borderId="11" xfId="1" applyNumberFormat="1" applyBorder="1"/>
    <xf numFmtId="0" fontId="61" fillId="0" borderId="0" xfId="5" applyFont="1"/>
    <xf numFmtId="3" fontId="1" fillId="0" borderId="13" xfId="1" applyNumberFormat="1" applyBorder="1" applyProtection="1">
      <protection locked="0"/>
    </xf>
    <xf numFmtId="3" fontId="1" fillId="0" borderId="38" xfId="1" applyNumberFormat="1" applyBorder="1"/>
    <xf numFmtId="0" fontId="39" fillId="0" borderId="9" xfId="0" applyFont="1" applyBorder="1" applyAlignment="1">
      <alignment vertical="center"/>
    </xf>
    <xf numFmtId="3" fontId="19" fillId="0" borderId="10" xfId="1" applyNumberFormat="1" applyFont="1" applyBorder="1" applyAlignment="1">
      <alignment vertical="center"/>
    </xf>
    <xf numFmtId="3" fontId="19" fillId="0" borderId="11" xfId="1" applyNumberFormat="1" applyFont="1" applyBorder="1" applyAlignment="1">
      <alignment vertical="center"/>
    </xf>
    <xf numFmtId="3" fontId="1" fillId="0" borderId="10" xfId="1" applyNumberFormat="1" applyBorder="1" applyAlignment="1">
      <alignment vertical="center"/>
    </xf>
    <xf numFmtId="3" fontId="1" fillId="0" borderId="11" xfId="1" applyNumberFormat="1" applyBorder="1" applyAlignment="1">
      <alignment vertical="center"/>
    </xf>
    <xf numFmtId="3" fontId="0" fillId="0" borderId="10" xfId="0" applyNumberFormat="1" applyBorder="1"/>
    <xf numFmtId="3" fontId="0" fillId="0" borderId="11" xfId="0" applyNumberFormat="1" applyBorder="1"/>
    <xf numFmtId="3" fontId="61" fillId="0" borderId="0" xfId="5" applyNumberFormat="1" applyFont="1"/>
    <xf numFmtId="3" fontId="1" fillId="0" borderId="13" xfId="1" applyNumberFormat="1" applyBorder="1" applyAlignment="1">
      <alignment vertical="center"/>
    </xf>
    <xf numFmtId="3" fontId="0" fillId="0" borderId="13" xfId="0" applyNumberFormat="1" applyBorder="1" applyAlignment="1">
      <alignment vertical="center"/>
    </xf>
    <xf numFmtId="3" fontId="0" fillId="0" borderId="38" xfId="0" applyNumberFormat="1" applyBorder="1" applyAlignment="1">
      <alignment vertical="center"/>
    </xf>
    <xf numFmtId="0" fontId="59" fillId="0" borderId="16" xfId="0" applyFont="1" applyBorder="1" applyAlignment="1">
      <alignment vertical="center"/>
    </xf>
    <xf numFmtId="0" fontId="0" fillId="0" borderId="17" xfId="0" applyBorder="1"/>
    <xf numFmtId="3" fontId="19" fillId="0" borderId="7" xfId="1" applyNumberFormat="1" applyFont="1" applyBorder="1" applyAlignment="1">
      <alignment vertical="center"/>
    </xf>
    <xf numFmtId="3" fontId="19" fillId="0" borderId="8" xfId="1" applyNumberFormat="1" applyFont="1" applyBorder="1" applyAlignment="1">
      <alignment vertical="center"/>
    </xf>
    <xf numFmtId="3" fontId="0" fillId="0" borderId="11" xfId="0" applyNumberFormat="1" applyBorder="1" applyAlignment="1">
      <alignment horizontal="center" vertical="center"/>
    </xf>
    <xf numFmtId="0" fontId="39" fillId="0" borderId="16" xfId="0" applyFont="1" applyBorder="1" applyAlignment="1">
      <alignment vertical="center"/>
    </xf>
    <xf numFmtId="0" fontId="0" fillId="0" borderId="17" xfId="0" applyBorder="1" applyAlignment="1">
      <alignment vertical="center"/>
    </xf>
    <xf numFmtId="3" fontId="19" fillId="0" borderId="18" xfId="0" applyNumberFormat="1" applyFont="1" applyBorder="1" applyAlignment="1">
      <alignment horizontal="right" vertical="center"/>
    </xf>
    <xf numFmtId="3" fontId="1" fillId="0" borderId="19" xfId="1" applyNumberFormat="1" applyBorder="1" applyAlignment="1" applyProtection="1">
      <alignment vertical="center"/>
      <protection locked="0"/>
    </xf>
    <xf numFmtId="3" fontId="0" fillId="0" borderId="0" xfId="0" applyNumberFormat="1" applyAlignment="1">
      <alignment vertical="center"/>
    </xf>
    <xf numFmtId="3" fontId="24" fillId="0" borderId="15" xfId="1" applyNumberFormat="1" applyFont="1" applyBorder="1" applyAlignment="1">
      <alignment vertical="center"/>
    </xf>
    <xf numFmtId="0" fontId="59" fillId="0" borderId="20" xfId="0" applyFont="1" applyBorder="1" applyAlignment="1">
      <alignment vertical="center"/>
    </xf>
    <xf numFmtId="0" fontId="0" fillId="0" borderId="21" xfId="0" applyBorder="1"/>
    <xf numFmtId="3" fontId="0" fillId="0" borderId="21" xfId="0" applyNumberFormat="1" applyBorder="1" applyAlignment="1">
      <alignment vertical="center"/>
    </xf>
    <xf numFmtId="3" fontId="19" fillId="0" borderId="22" xfId="1" applyNumberFormat="1" applyFont="1" applyBorder="1" applyAlignment="1">
      <alignment vertical="center"/>
    </xf>
    <xf numFmtId="0" fontId="59" fillId="0" borderId="106" xfId="0" applyFont="1" applyBorder="1"/>
    <xf numFmtId="0" fontId="0" fillId="0" borderId="106" xfId="0" applyBorder="1"/>
    <xf numFmtId="0" fontId="59" fillId="0" borderId="5" xfId="0" applyFont="1" applyBorder="1" applyAlignment="1">
      <alignment vertical="center"/>
    </xf>
    <xf numFmtId="0" fontId="0" fillId="0" borderId="6" xfId="0" applyBorder="1" applyAlignment="1">
      <alignment vertical="center"/>
    </xf>
    <xf numFmtId="3" fontId="19" fillId="0" borderId="7" xfId="1" applyNumberFormat="1" applyFont="1" applyBorder="1" applyAlignment="1" applyProtection="1">
      <alignment vertical="center"/>
      <protection locked="0"/>
    </xf>
    <xf numFmtId="3" fontId="0" fillId="0" borderId="11" xfId="0" applyNumberFormat="1" applyBorder="1" applyAlignment="1">
      <alignment vertical="center"/>
    </xf>
    <xf numFmtId="3" fontId="19" fillId="0" borderId="47" xfId="0" applyNumberFormat="1" applyFont="1" applyBorder="1" applyAlignment="1">
      <alignment vertical="center"/>
    </xf>
    <xf numFmtId="3" fontId="19" fillId="0" borderId="8" xfId="0" applyNumberFormat="1" applyFont="1" applyBorder="1" applyAlignment="1">
      <alignment vertical="center"/>
    </xf>
    <xf numFmtId="0" fontId="0" fillId="0" borderId="24" xfId="0" applyBorder="1"/>
    <xf numFmtId="3" fontId="0" fillId="0" borderId="24" xfId="0" applyNumberFormat="1" applyBorder="1"/>
    <xf numFmtId="3" fontId="0" fillId="0" borderId="14" xfId="0" applyNumberFormat="1" applyBorder="1"/>
    <xf numFmtId="3" fontId="1" fillId="0" borderId="19" xfId="1" applyNumberFormat="1" applyBorder="1" applyProtection="1">
      <protection locked="0"/>
    </xf>
    <xf numFmtId="3" fontId="1" fillId="0" borderId="15" xfId="1" applyNumberFormat="1" applyBorder="1" applyAlignment="1">
      <alignment vertical="center"/>
    </xf>
    <xf numFmtId="3" fontId="0" fillId="0" borderId="17" xfId="0" applyNumberFormat="1" applyBorder="1" applyAlignment="1">
      <alignment vertical="center"/>
    </xf>
    <xf numFmtId="3" fontId="19" fillId="0" borderId="15" xfId="1" applyNumberFormat="1" applyFont="1" applyBorder="1" applyAlignment="1">
      <alignment vertical="center"/>
    </xf>
    <xf numFmtId="0" fontId="59" fillId="0" borderId="9" xfId="0" applyFont="1" applyBorder="1"/>
    <xf numFmtId="0" fontId="0" fillId="0" borderId="44" xfId="0" applyBorder="1"/>
    <xf numFmtId="0" fontId="0" fillId="0" borderId="58" xfId="0" applyBorder="1"/>
    <xf numFmtId="0" fontId="0" fillId="0" borderId="11" xfId="0" applyBorder="1"/>
    <xf numFmtId="0" fontId="39" fillId="0" borderId="20" xfId="0" applyFont="1" applyBorder="1" applyAlignment="1">
      <alignment vertical="center"/>
    </xf>
    <xf numFmtId="0" fontId="0" fillId="0" borderId="21" xfId="0" applyBorder="1" applyAlignment="1">
      <alignment vertical="center"/>
    </xf>
    <xf numFmtId="0" fontId="0" fillId="0" borderId="79" xfId="0" applyBorder="1" applyAlignment="1">
      <alignment vertical="center"/>
    </xf>
    <xf numFmtId="0" fontId="25" fillId="0" borderId="0" xfId="0" applyFont="1"/>
    <xf numFmtId="0" fontId="19" fillId="0" borderId="0" xfId="6" applyFont="1" applyAlignment="1">
      <alignment horizontal="right"/>
    </xf>
    <xf numFmtId="0" fontId="24" fillId="0" borderId="0" xfId="6" applyFont="1" applyProtection="1">
      <protection locked="0"/>
    </xf>
    <xf numFmtId="0" fontId="24" fillId="0" borderId="0" xfId="6" applyFont="1"/>
    <xf numFmtId="0" fontId="24" fillId="0" borderId="0" xfId="6" applyFont="1" applyAlignment="1" applyProtection="1">
      <alignment horizontal="right"/>
      <protection locked="0"/>
    </xf>
    <xf numFmtId="0" fontId="24" fillId="0" borderId="0" xfId="6" applyFont="1" applyAlignment="1">
      <alignment horizontal="right"/>
    </xf>
    <xf numFmtId="0" fontId="19" fillId="0" borderId="0" xfId="6" applyFont="1"/>
    <xf numFmtId="0" fontId="39" fillId="0" borderId="9" xfId="6" applyFont="1" applyBorder="1" applyAlignment="1">
      <alignment vertical="center"/>
    </xf>
    <xf numFmtId="0" fontId="24" fillId="0" borderId="0" xfId="6" applyFont="1" applyAlignment="1">
      <alignment vertical="center"/>
    </xf>
    <xf numFmtId="3" fontId="24" fillId="0" borderId="10" xfId="6" applyNumberFormat="1" applyFont="1" applyBorder="1" applyAlignment="1">
      <alignment horizontal="right" vertical="center"/>
    </xf>
    <xf numFmtId="3" fontId="24" fillId="0" borderId="19" xfId="6" applyNumberFormat="1" applyFont="1" applyBorder="1" applyAlignment="1" applyProtection="1">
      <alignment horizontal="right" vertical="center"/>
      <protection locked="0"/>
    </xf>
    <xf numFmtId="3" fontId="24" fillId="0" borderId="10" xfId="6" applyNumberFormat="1" applyFont="1" applyBorder="1" applyAlignment="1">
      <alignment horizontal="right"/>
    </xf>
    <xf numFmtId="3" fontId="24" fillId="0" borderId="19" xfId="6" applyNumberFormat="1" applyFont="1" applyBorder="1" applyAlignment="1">
      <alignment horizontal="right"/>
    </xf>
    <xf numFmtId="0" fontId="24" fillId="0" borderId="9" xfId="6" applyFont="1" applyBorder="1"/>
    <xf numFmtId="3" fontId="24" fillId="0" borderId="10" xfId="6" applyNumberFormat="1" applyFont="1" applyBorder="1" applyAlignment="1" applyProtection="1">
      <alignment horizontal="right"/>
      <protection locked="0"/>
    </xf>
    <xf numFmtId="3" fontId="24" fillId="0" borderId="11" xfId="6" applyNumberFormat="1" applyFont="1" applyBorder="1" applyAlignment="1">
      <alignment horizontal="right"/>
    </xf>
    <xf numFmtId="0" fontId="19" fillId="0" borderId="0" xfId="6" applyFont="1" applyAlignment="1">
      <alignment vertical="center"/>
    </xf>
    <xf numFmtId="3" fontId="24" fillId="0" borderId="43" xfId="6" applyNumberFormat="1" applyFont="1" applyBorder="1" applyAlignment="1">
      <alignment horizontal="center" vertical="center"/>
    </xf>
    <xf numFmtId="3" fontId="24" fillId="0" borderId="19" xfId="6" applyNumberFormat="1" applyFont="1" applyBorder="1" applyAlignment="1">
      <alignment horizontal="right" vertical="center"/>
    </xf>
    <xf numFmtId="3" fontId="25" fillId="0" borderId="0" xfId="0" applyNumberFormat="1" applyFont="1"/>
    <xf numFmtId="3" fontId="24" fillId="0" borderId="19" xfId="7" applyNumberFormat="1" applyFont="1" applyBorder="1" applyAlignment="1">
      <alignment horizontal="right"/>
    </xf>
    <xf numFmtId="0" fontId="24" fillId="0" borderId="56" xfId="6" applyFont="1" applyBorder="1" applyAlignment="1" applyProtection="1">
      <alignment horizontal="right"/>
      <protection locked="0"/>
    </xf>
    <xf numFmtId="0" fontId="24" fillId="0" borderId="0" xfId="6" applyFont="1" applyAlignment="1">
      <alignment horizontal="center"/>
    </xf>
    <xf numFmtId="3" fontId="24" fillId="0" borderId="10" xfId="6" applyNumberFormat="1" applyFont="1" applyBorder="1" applyAlignment="1">
      <alignment horizontal="center"/>
    </xf>
    <xf numFmtId="3" fontId="24" fillId="0" borderId="15" xfId="6" applyNumberFormat="1" applyFont="1" applyBorder="1" applyAlignment="1" applyProtection="1">
      <alignment horizontal="right" vertical="center"/>
      <protection locked="0"/>
    </xf>
    <xf numFmtId="0" fontId="39" fillId="0" borderId="20" xfId="6" applyFont="1" applyBorder="1" applyAlignment="1">
      <alignment vertical="center"/>
    </xf>
    <xf numFmtId="0" fontId="24" fillId="0" borderId="21" xfId="6" applyFont="1" applyBorder="1" applyAlignment="1">
      <alignment vertical="center"/>
    </xf>
    <xf numFmtId="3" fontId="24" fillId="0" borderId="77" xfId="6" applyNumberFormat="1" applyFont="1" applyBorder="1" applyAlignment="1">
      <alignment horizontal="center" vertical="center"/>
    </xf>
    <xf numFmtId="3" fontId="24" fillId="0" borderId="79" xfId="7" applyNumberFormat="1" applyFont="1" applyBorder="1" applyAlignment="1">
      <alignment horizontal="right" vertical="center"/>
    </xf>
    <xf numFmtId="0" fontId="24" fillId="0" borderId="106" xfId="6" applyFont="1" applyBorder="1"/>
    <xf numFmtId="0" fontId="24" fillId="0" borderId="106" xfId="6" applyFont="1" applyBorder="1" applyAlignment="1">
      <alignment horizontal="right"/>
    </xf>
    <xf numFmtId="3" fontId="24" fillId="0" borderId="11" xfId="6" applyNumberFormat="1" applyFont="1" applyBorder="1" applyAlignment="1" applyProtection="1">
      <alignment horizontal="right" vertical="center"/>
      <protection locked="0"/>
    </xf>
    <xf numFmtId="3" fontId="24" fillId="0" borderId="13" xfId="6" applyNumberFormat="1" applyFont="1" applyBorder="1" applyAlignment="1" applyProtection="1">
      <alignment horizontal="right"/>
      <protection locked="0"/>
    </xf>
    <xf numFmtId="3" fontId="24" fillId="0" borderId="10" xfId="6" applyNumberFormat="1" applyFont="1" applyBorder="1" applyAlignment="1">
      <alignment horizontal="center" vertical="center"/>
    </xf>
    <xf numFmtId="3" fontId="24" fillId="0" borderId="11" xfId="6" applyNumberFormat="1" applyFont="1" applyBorder="1" applyAlignment="1">
      <alignment horizontal="right" vertical="center"/>
    </xf>
    <xf numFmtId="0" fontId="39" fillId="0" borderId="0" xfId="6" applyFont="1" applyAlignment="1">
      <alignment vertical="center"/>
    </xf>
    <xf numFmtId="3" fontId="24" fillId="0" borderId="15" xfId="6" applyNumberFormat="1" applyFont="1" applyBorder="1" applyAlignment="1">
      <alignment horizontal="right" vertical="center"/>
    </xf>
    <xf numFmtId="3" fontId="24" fillId="0" borderId="77" xfId="6" applyNumberFormat="1" applyFont="1" applyBorder="1" applyAlignment="1">
      <alignment horizontal="right" vertical="center"/>
    </xf>
    <xf numFmtId="3" fontId="24" fillId="0" borderId="79" xfId="6" applyNumberFormat="1" applyFont="1" applyBorder="1" applyAlignment="1">
      <alignment horizontal="right" vertical="center"/>
    </xf>
    <xf numFmtId="0" fontId="24" fillId="0" borderId="0" xfId="0" applyFont="1" applyAlignment="1">
      <alignment horizontal="right"/>
    </xf>
    <xf numFmtId="3" fontId="24" fillId="0" borderId="0" xfId="1" applyNumberFormat="1" applyFont="1" applyAlignment="1" applyProtection="1">
      <alignment wrapText="1"/>
      <protection locked="0"/>
    </xf>
    <xf numFmtId="3" fontId="24" fillId="0" borderId="0" xfId="1" applyNumberFormat="1" applyFont="1" applyAlignment="1" applyProtection="1">
      <alignment horizontal="left"/>
      <protection locked="0"/>
    </xf>
    <xf numFmtId="3" fontId="59" fillId="0" borderId="0" xfId="0" applyNumberFormat="1" applyFont="1" applyAlignment="1">
      <alignment horizontal="right"/>
    </xf>
    <xf numFmtId="3" fontId="59" fillId="0" borderId="0" xfId="0" applyNumberFormat="1" applyFont="1"/>
    <xf numFmtId="0" fontId="0" fillId="0" borderId="9" xfId="0" applyBorder="1" applyAlignment="1">
      <alignment vertical="center"/>
    </xf>
    <xf numFmtId="3" fontId="24" fillId="0" borderId="14" xfId="1" applyNumberFormat="1" applyFont="1" applyBorder="1" applyAlignment="1" applyProtection="1">
      <alignment vertical="center"/>
      <protection locked="0"/>
    </xf>
    <xf numFmtId="3" fontId="1" fillId="0" borderId="14" xfId="1" applyNumberFormat="1" applyBorder="1" applyAlignment="1" applyProtection="1">
      <alignment vertical="center"/>
      <protection locked="0"/>
    </xf>
    <xf numFmtId="3" fontId="1" fillId="0" borderId="19" xfId="1" applyNumberFormat="1" applyBorder="1" applyAlignment="1">
      <alignment vertical="center"/>
    </xf>
    <xf numFmtId="3" fontId="0" fillId="0" borderId="19" xfId="0" applyNumberFormat="1" applyBorder="1" applyAlignment="1">
      <alignment vertical="center"/>
    </xf>
    <xf numFmtId="0" fontId="19" fillId="0" borderId="20" xfId="0" applyFont="1" applyBorder="1" applyAlignment="1">
      <alignment vertical="center"/>
    </xf>
    <xf numFmtId="0" fontId="19" fillId="0" borderId="21" xfId="0" applyFont="1" applyBorder="1" applyAlignment="1">
      <alignment vertical="center"/>
    </xf>
    <xf numFmtId="3" fontId="19" fillId="0" borderId="69" xfId="1" applyNumberFormat="1" applyFont="1" applyBorder="1" applyAlignment="1">
      <alignment vertical="center"/>
    </xf>
    <xf numFmtId="165" fontId="25" fillId="0" borderId="0" xfId="0" applyNumberFormat="1" applyFont="1"/>
    <xf numFmtId="0" fontId="63" fillId="0" borderId="0" xfId="0" applyFont="1" applyProtection="1">
      <protection locked="0"/>
    </xf>
    <xf numFmtId="0" fontId="63" fillId="0" borderId="0" xfId="0" applyFont="1" applyAlignment="1">
      <alignment wrapText="1"/>
    </xf>
    <xf numFmtId="0" fontId="62" fillId="0" borderId="106" xfId="0" applyFont="1" applyBorder="1" applyAlignment="1" applyProtection="1">
      <alignment horizontal="center" wrapText="1"/>
      <protection locked="0"/>
    </xf>
    <xf numFmtId="0" fontId="32" fillId="0" borderId="111" xfId="0" applyFont="1" applyBorder="1" applyAlignment="1">
      <alignment wrapText="1"/>
    </xf>
    <xf numFmtId="0" fontId="32" fillId="0" borderId="0" xfId="0" applyFont="1" applyAlignment="1">
      <alignment horizontal="left" wrapText="1"/>
    </xf>
    <xf numFmtId="0" fontId="30" fillId="0" borderId="0" xfId="0" applyFont="1" applyAlignment="1">
      <alignment wrapText="1"/>
    </xf>
    <xf numFmtId="0" fontId="30" fillId="0" borderId="113" xfId="0" applyFont="1" applyBorder="1" applyAlignment="1">
      <alignment wrapText="1"/>
    </xf>
    <xf numFmtId="0" fontId="32" fillId="0" borderId="106" xfId="0" applyFont="1" applyBorder="1" applyAlignment="1">
      <alignment horizontal="left" wrapText="1"/>
    </xf>
    <xf numFmtId="0" fontId="32" fillId="0" borderId="0" xfId="0" applyFont="1" applyAlignment="1">
      <alignment wrapText="1"/>
    </xf>
    <xf numFmtId="0" fontId="32" fillId="0" borderId="96" xfId="0" applyFont="1" applyBorder="1" applyAlignment="1">
      <alignment horizontal="center" vertical="center" wrapText="1"/>
    </xf>
    <xf numFmtId="0" fontId="32" fillId="0" borderId="95" xfId="0" applyFont="1" applyBorder="1" applyAlignment="1">
      <alignment wrapText="1"/>
    </xf>
    <xf numFmtId="0" fontId="30" fillId="0" borderId="7" xfId="0" applyFont="1" applyBorder="1" applyAlignment="1" applyProtection="1">
      <alignment horizontal="center" vertical="center" wrapText="1"/>
      <protection locked="0"/>
    </xf>
    <xf numFmtId="14" fontId="30" fillId="0" borderId="7" xfId="0" applyNumberFormat="1" applyFont="1" applyBorder="1" applyAlignment="1" applyProtection="1">
      <alignment horizontal="center" vertical="center" wrapText="1"/>
      <protection locked="0"/>
    </xf>
    <xf numFmtId="3" fontId="30" fillId="0" borderId="7" xfId="0" applyNumberFormat="1" applyFont="1" applyBorder="1" applyAlignment="1" applyProtection="1">
      <alignment horizontal="center" vertical="center" wrapText="1"/>
      <protection locked="0"/>
    </xf>
    <xf numFmtId="3" fontId="30" fillId="0" borderId="96" xfId="0" applyNumberFormat="1" applyFont="1" applyBorder="1" applyAlignment="1" applyProtection="1">
      <alignment horizontal="center" vertical="center" wrapText="1"/>
      <protection locked="0"/>
    </xf>
    <xf numFmtId="0" fontId="30" fillId="0" borderId="7" xfId="0" applyFont="1" applyBorder="1" applyAlignment="1" applyProtection="1">
      <alignment wrapText="1"/>
      <protection locked="0"/>
    </xf>
    <xf numFmtId="14" fontId="30" fillId="0" borderId="7" xfId="0" applyNumberFormat="1" applyFont="1" applyBorder="1" applyAlignment="1" applyProtection="1">
      <alignment wrapText="1"/>
      <protection locked="0"/>
    </xf>
    <xf numFmtId="3" fontId="30" fillId="0" borderId="7" xfId="0" applyNumberFormat="1" applyFont="1" applyBorder="1" applyAlignment="1" applyProtection="1">
      <alignment wrapText="1"/>
      <protection locked="0"/>
    </xf>
    <xf numFmtId="3" fontId="30" fillId="0" borderId="96" xfId="0" applyNumberFormat="1" applyFont="1" applyBorder="1" applyAlignment="1" applyProtection="1">
      <alignment wrapText="1"/>
      <protection locked="0"/>
    </xf>
    <xf numFmtId="0" fontId="30" fillId="0" borderId="43" xfId="0" applyFont="1" applyBorder="1" applyAlignment="1" applyProtection="1">
      <alignment wrapText="1"/>
      <protection locked="0"/>
    </xf>
    <xf numFmtId="14" fontId="30" fillId="0" borderId="43" xfId="0" applyNumberFormat="1" applyFont="1" applyBorder="1" applyAlignment="1" applyProtection="1">
      <alignment wrapText="1"/>
      <protection locked="0"/>
    </xf>
    <xf numFmtId="3" fontId="30" fillId="0" borderId="43" xfId="0" applyNumberFormat="1" applyFont="1" applyBorder="1" applyAlignment="1" applyProtection="1">
      <alignment wrapText="1"/>
      <protection locked="0"/>
    </xf>
    <xf numFmtId="3" fontId="30" fillId="0" borderId="45" xfId="0" applyNumberFormat="1" applyFont="1" applyBorder="1" applyAlignment="1" applyProtection="1">
      <alignment wrapText="1"/>
      <protection locked="0"/>
    </xf>
    <xf numFmtId="0" fontId="32" fillId="0" borderId="97" xfId="0" applyFont="1" applyBorder="1" applyAlignment="1">
      <alignment wrapText="1"/>
    </xf>
    <xf numFmtId="0" fontId="30" fillId="0" borderId="98" xfId="0" applyFont="1" applyBorder="1" applyAlignment="1" applyProtection="1">
      <alignment wrapText="1"/>
      <protection locked="0"/>
    </xf>
    <xf numFmtId="14" fontId="30" fillId="0" borderId="98" xfId="0" applyNumberFormat="1" applyFont="1" applyBorder="1" applyAlignment="1" applyProtection="1">
      <alignment wrapText="1"/>
      <protection locked="0"/>
    </xf>
    <xf numFmtId="3" fontId="30" fillId="0" borderId="98" xfId="0" applyNumberFormat="1" applyFont="1" applyBorder="1" applyAlignment="1" applyProtection="1">
      <alignment wrapText="1"/>
      <protection locked="0"/>
    </xf>
    <xf numFmtId="3" fontId="30" fillId="0" borderId="99" xfId="0" applyNumberFormat="1" applyFont="1" applyBorder="1" applyAlignment="1" applyProtection="1">
      <alignment wrapText="1"/>
      <protection locked="0"/>
    </xf>
    <xf numFmtId="0" fontId="30" fillId="0" borderId="0" xfId="0" applyFont="1" applyAlignment="1" applyProtection="1">
      <alignment wrapText="1"/>
      <protection locked="0"/>
    </xf>
    <xf numFmtId="14" fontId="30" fillId="0" borderId="0" xfId="0" applyNumberFormat="1" applyFont="1" applyAlignment="1" applyProtection="1">
      <alignment wrapText="1"/>
      <protection locked="0"/>
    </xf>
    <xf numFmtId="0" fontId="30" fillId="0" borderId="0" xfId="0" applyFont="1" applyAlignment="1" applyProtection="1">
      <alignment horizontal="left" wrapText="1"/>
      <protection locked="0"/>
    </xf>
    <xf numFmtId="3" fontId="30" fillId="0" borderId="0" xfId="0" applyNumberFormat="1" applyFont="1" applyAlignment="1" applyProtection="1">
      <alignment wrapText="1"/>
      <protection locked="0"/>
    </xf>
    <xf numFmtId="0" fontId="67" fillId="0" borderId="0" xfId="0" applyFont="1"/>
    <xf numFmtId="0" fontId="67" fillId="0" borderId="0" xfId="0" applyFont="1" applyAlignment="1">
      <alignment wrapText="1"/>
    </xf>
    <xf numFmtId="0" fontId="68" fillId="0" borderId="0" xfId="0" applyFont="1" applyAlignment="1">
      <alignment wrapText="1"/>
    </xf>
    <xf numFmtId="0" fontId="32" fillId="0" borderId="95" xfId="0" applyFont="1" applyBorder="1" applyAlignment="1">
      <alignment horizontal="center" vertical="center" wrapText="1"/>
    </xf>
    <xf numFmtId="0" fontId="30" fillId="0" borderId="0" xfId="0" applyFont="1" applyAlignment="1">
      <alignment horizontal="center" vertical="center" wrapText="1"/>
    </xf>
    <xf numFmtId="0" fontId="30" fillId="0" borderId="7" xfId="0" applyFont="1" applyBorder="1" applyProtection="1">
      <protection locked="0"/>
    </xf>
    <xf numFmtId="14" fontId="30" fillId="0" borderId="96" xfId="0" applyNumberFormat="1" applyFont="1" applyBorder="1" applyProtection="1">
      <protection locked="0"/>
    </xf>
    <xf numFmtId="14" fontId="30" fillId="0" borderId="7" xfId="0" applyNumberFormat="1" applyFont="1" applyBorder="1" applyProtection="1">
      <protection locked="0"/>
    </xf>
    <xf numFmtId="0" fontId="30" fillId="0" borderId="98" xfId="0" applyFont="1" applyBorder="1" applyProtection="1">
      <protection locked="0"/>
    </xf>
    <xf numFmtId="14" fontId="30" fillId="0" borderId="99" xfId="0" applyNumberFormat="1" applyFont="1" applyBorder="1" applyProtection="1">
      <protection locked="0"/>
    </xf>
    <xf numFmtId="0" fontId="32" fillId="0" borderId="17" xfId="0" applyFont="1" applyBorder="1" applyAlignment="1">
      <alignment wrapText="1"/>
    </xf>
    <xf numFmtId="0" fontId="30" fillId="0" borderId="24" xfId="0" applyFont="1" applyBorder="1" applyAlignment="1">
      <alignment wrapText="1"/>
    </xf>
    <xf numFmtId="0" fontId="30" fillId="0" borderId="24" xfId="0" applyFont="1" applyBorder="1" applyAlignment="1">
      <alignment horizontal="left" wrapText="1"/>
    </xf>
    <xf numFmtId="14" fontId="30" fillId="0" borderId="24" xfId="0" applyNumberFormat="1" applyFont="1" applyBorder="1" applyAlignment="1">
      <alignment wrapText="1"/>
    </xf>
    <xf numFmtId="0" fontId="30" fillId="0" borderId="0" xfId="0" applyFont="1" applyAlignment="1">
      <alignment horizontal="left" wrapText="1"/>
    </xf>
    <xf numFmtId="14" fontId="30" fillId="0" borderId="0" xfId="0" applyNumberFormat="1" applyFont="1" applyAlignment="1">
      <alignment wrapText="1"/>
    </xf>
    <xf numFmtId="0" fontId="32" fillId="0" borderId="95" xfId="0" applyFont="1" applyBorder="1"/>
    <xf numFmtId="0" fontId="32" fillId="0" borderId="7" xfId="0" applyFont="1" applyBorder="1" applyProtection="1">
      <protection locked="0"/>
    </xf>
    <xf numFmtId="14" fontId="32" fillId="0" borderId="96" xfId="0" applyNumberFormat="1" applyFont="1" applyBorder="1" applyAlignment="1" applyProtection="1">
      <alignment horizontal="left"/>
      <protection locked="0"/>
    </xf>
    <xf numFmtId="0" fontId="32" fillId="0" borderId="97" xfId="0" applyFont="1" applyBorder="1"/>
    <xf numFmtId="14" fontId="32" fillId="0" borderId="99" xfId="0" applyNumberFormat="1" applyFont="1" applyBorder="1" applyAlignment="1" applyProtection="1">
      <alignment horizontal="left"/>
      <protection locked="0"/>
    </xf>
    <xf numFmtId="0" fontId="32" fillId="0" borderId="7" xfId="0" applyFont="1" applyBorder="1" applyAlignment="1">
      <alignment wrapText="1"/>
    </xf>
    <xf numFmtId="0" fontId="32" fillId="0" borderId="7" xfId="0" applyFont="1" applyBorder="1" applyAlignment="1" applyProtection="1">
      <alignment wrapText="1"/>
      <protection locked="0"/>
    </xf>
    <xf numFmtId="14" fontId="30" fillId="0" borderId="96" xfId="0" applyNumberFormat="1" applyFont="1" applyBorder="1" applyAlignment="1" applyProtection="1">
      <alignment wrapText="1"/>
      <protection locked="0"/>
    </xf>
    <xf numFmtId="0" fontId="32" fillId="0" borderId="98" xfId="0" applyFont="1" applyBorder="1" applyAlignment="1" applyProtection="1">
      <alignment wrapText="1"/>
      <protection locked="0"/>
    </xf>
    <xf numFmtId="14" fontId="30" fillId="0" borderId="99" xfId="0" applyNumberFormat="1" applyFont="1" applyBorder="1" applyAlignment="1" applyProtection="1">
      <alignment wrapText="1"/>
      <protection locked="0"/>
    </xf>
    <xf numFmtId="0" fontId="32" fillId="0" borderId="13" xfId="0" applyFont="1" applyBorder="1" applyAlignment="1" applyProtection="1">
      <alignment wrapText="1"/>
      <protection locked="0"/>
    </xf>
    <xf numFmtId="0" fontId="32" fillId="0" borderId="96" xfId="0" applyFont="1" applyBorder="1" applyAlignment="1">
      <alignment horizontal="center" wrapText="1"/>
    </xf>
    <xf numFmtId="0" fontId="30" fillId="0" borderId="95" xfId="0" applyFont="1" applyBorder="1" applyAlignment="1" applyProtection="1">
      <alignment wrapText="1"/>
      <protection locked="0"/>
    </xf>
    <xf numFmtId="0" fontId="30" fillId="0" borderId="96" xfId="0" applyFont="1" applyBorder="1" applyAlignment="1" applyProtection="1">
      <alignment wrapText="1"/>
      <protection locked="0"/>
    </xf>
    <xf numFmtId="0" fontId="32" fillId="0" borderId="96" xfId="0" applyFont="1" applyBorder="1" applyAlignment="1" applyProtection="1">
      <alignment wrapText="1"/>
      <protection locked="0"/>
    </xf>
    <xf numFmtId="0" fontId="30" fillId="0" borderId="97" xfId="0" applyFont="1" applyBorder="1" applyAlignment="1" applyProtection="1">
      <alignment wrapText="1"/>
      <protection locked="0"/>
    </xf>
    <xf numFmtId="0" fontId="32" fillId="0" borderId="99" xfId="0" applyFont="1" applyBorder="1" applyAlignment="1" applyProtection="1">
      <alignment wrapText="1"/>
      <protection locked="0"/>
    </xf>
    <xf numFmtId="0" fontId="32" fillId="0" borderId="0" xfId="0" applyFont="1" applyAlignment="1">
      <alignment horizontal="center" wrapText="1"/>
    </xf>
    <xf numFmtId="3" fontId="30" fillId="0" borderId="0" xfId="0" applyNumberFormat="1" applyFont="1"/>
    <xf numFmtId="0" fontId="30" fillId="0" borderId="95" xfId="0" applyFont="1" applyBorder="1" applyAlignment="1">
      <alignment wrapText="1"/>
    </xf>
    <xf numFmtId="0" fontId="30" fillId="0" borderId="97" xfId="0" applyFont="1" applyBorder="1" applyAlignment="1">
      <alignment wrapText="1"/>
    </xf>
    <xf numFmtId="0" fontId="32" fillId="0" borderId="7" xfId="0" applyFont="1" applyBorder="1" applyAlignment="1">
      <alignment horizontal="center" wrapText="1"/>
    </xf>
    <xf numFmtId="0" fontId="32" fillId="0" borderId="7" xfId="0" applyFont="1" applyBorder="1" applyAlignment="1" applyProtection="1">
      <alignment horizontal="left" wrapText="1"/>
      <protection locked="0"/>
    </xf>
    <xf numFmtId="0" fontId="32" fillId="0" borderId="98" xfId="0" applyFont="1" applyBorder="1" applyAlignment="1" applyProtection="1">
      <alignment horizontal="left" wrapText="1"/>
      <protection locked="0"/>
    </xf>
    <xf numFmtId="0" fontId="30" fillId="0" borderId="99" xfId="0" applyFont="1" applyBorder="1" applyAlignment="1" applyProtection="1">
      <alignment wrapText="1"/>
      <protection locked="0"/>
    </xf>
    <xf numFmtId="0" fontId="30" fillId="0" borderId="119" xfId="0" applyFont="1" applyBorder="1" applyAlignment="1">
      <alignment wrapText="1"/>
    </xf>
    <xf numFmtId="0" fontId="30" fillId="0" borderId="121" xfId="0" applyFont="1" applyBorder="1" applyAlignment="1">
      <alignment wrapText="1"/>
    </xf>
    <xf numFmtId="0" fontId="69" fillId="0" borderId="7" xfId="0" applyFont="1" applyBorder="1" applyAlignment="1">
      <alignment horizontal="center" wrapText="1"/>
    </xf>
    <xf numFmtId="0" fontId="69" fillId="0" borderId="96" xfId="0" applyFont="1" applyBorder="1" applyAlignment="1">
      <alignment horizontal="center" wrapText="1"/>
    </xf>
    <xf numFmtId="0" fontId="69" fillId="0" borderId="95" xfId="0" applyFont="1" applyBorder="1" applyAlignment="1">
      <alignment wrapText="1"/>
    </xf>
    <xf numFmtId="0" fontId="0" fillId="0" borderId="7" xfId="0" applyBorder="1" applyAlignment="1">
      <alignment wrapText="1"/>
    </xf>
    <xf numFmtId="0" fontId="0" fillId="0" borderId="96" xfId="0" applyBorder="1" applyAlignment="1">
      <alignment wrapText="1"/>
    </xf>
    <xf numFmtId="0" fontId="69" fillId="0" borderId="95" xfId="0" applyFont="1" applyBorder="1" applyAlignment="1">
      <alignment horizontal="center" wrapText="1"/>
    </xf>
    <xf numFmtId="0" fontId="69" fillId="0" borderId="42" xfId="0" applyFont="1" applyBorder="1" applyAlignment="1">
      <alignment wrapText="1"/>
    </xf>
    <xf numFmtId="0" fontId="0" fillId="0" borderId="43" xfId="0" applyBorder="1" applyAlignment="1">
      <alignment wrapText="1"/>
    </xf>
    <xf numFmtId="0" fontId="0" fillId="0" borderId="45" xfId="0" applyBorder="1" applyAlignment="1">
      <alignment wrapText="1"/>
    </xf>
    <xf numFmtId="0" fontId="69" fillId="0" borderId="89" xfId="0" applyFont="1" applyBorder="1" applyAlignment="1">
      <alignment horizontal="center" wrapText="1"/>
    </xf>
    <xf numFmtId="0" fontId="69" fillId="0" borderId="97" xfId="0" applyFont="1" applyBorder="1" applyAlignment="1">
      <alignment horizontal="center" wrapText="1"/>
    </xf>
    <xf numFmtId="0" fontId="69" fillId="0" borderId="34" xfId="0" applyFont="1" applyBorder="1" applyAlignment="1">
      <alignment horizontal="center" wrapText="1"/>
    </xf>
    <xf numFmtId="0" fontId="0" fillId="0" borderId="13" xfId="0" applyBorder="1" applyAlignment="1">
      <alignment wrapText="1"/>
    </xf>
    <xf numFmtId="0" fontId="0" fillId="0" borderId="36" xfId="0" applyBorder="1" applyAlignment="1">
      <alignment wrapText="1"/>
    </xf>
    <xf numFmtId="0" fontId="69" fillId="0" borderId="42" xfId="0" applyFont="1" applyBorder="1" applyAlignment="1">
      <alignment horizontal="center" wrapText="1"/>
    </xf>
    <xf numFmtId="0" fontId="69" fillId="0" borderId="101" xfId="0" applyFont="1" applyBorder="1" applyAlignment="1">
      <alignment horizontal="center" wrapText="1"/>
    </xf>
    <xf numFmtId="0" fontId="69" fillId="0" borderId="102" xfId="0" applyFont="1" applyBorder="1" applyAlignment="1">
      <alignment horizontal="center" wrapText="1"/>
    </xf>
    <xf numFmtId="0" fontId="69" fillId="0" borderId="103" xfId="0" applyFont="1" applyBorder="1" applyAlignment="1">
      <alignment horizontal="center" wrapText="1"/>
    </xf>
    <xf numFmtId="0" fontId="58" fillId="0" borderId="7" xfId="0" applyFont="1" applyBorder="1" applyAlignment="1">
      <alignment horizontal="center" wrapText="1"/>
    </xf>
    <xf numFmtId="0" fontId="58" fillId="0" borderId="96" xfId="0" applyFont="1" applyBorder="1" applyAlignment="1">
      <alignment horizontal="center" wrapText="1"/>
    </xf>
    <xf numFmtId="0" fontId="58" fillId="0" borderId="43" xfId="0" applyFont="1" applyBorder="1" applyAlignment="1">
      <alignment horizontal="center" wrapText="1"/>
    </xf>
    <xf numFmtId="0" fontId="58" fillId="0" borderId="45" xfId="0" applyFont="1" applyBorder="1" applyAlignment="1">
      <alignment horizontal="center" wrapText="1"/>
    </xf>
    <xf numFmtId="0" fontId="58" fillId="0" borderId="102" xfId="0" applyFont="1" applyBorder="1" applyAlignment="1">
      <alignment horizontal="center" wrapText="1"/>
    </xf>
    <xf numFmtId="0" fontId="58" fillId="0" borderId="103" xfId="0" applyFont="1" applyBorder="1" applyAlignment="1">
      <alignment horizontal="center" wrapText="1"/>
    </xf>
    <xf numFmtId="0" fontId="58" fillId="0" borderId="124" xfId="0" applyFont="1" applyBorder="1" applyAlignment="1">
      <alignment horizontal="center" wrapText="1"/>
    </xf>
    <xf numFmtId="0" fontId="58" fillId="0" borderId="125" xfId="0" applyFont="1" applyBorder="1" applyAlignment="1">
      <alignment horizontal="center" wrapText="1"/>
    </xf>
    <xf numFmtId="0" fontId="58" fillId="0" borderId="126" xfId="0" applyFont="1" applyBorder="1" applyAlignment="1">
      <alignment horizontal="center" wrapText="1"/>
    </xf>
    <xf numFmtId="0" fontId="13" fillId="0" borderId="0" xfId="0" applyFont="1" applyAlignment="1">
      <alignment horizontal="right"/>
    </xf>
    <xf numFmtId="0" fontId="14" fillId="0" borderId="0" xfId="0" applyFont="1" applyAlignment="1" applyProtection="1">
      <alignment horizontal="left"/>
      <protection locked="0"/>
    </xf>
    <xf numFmtId="0" fontId="13" fillId="0" borderId="0" xfId="0" applyFont="1"/>
    <xf numFmtId="0" fontId="14" fillId="0" borderId="0" xfId="0" applyFont="1" applyAlignment="1">
      <alignment horizontal="left"/>
    </xf>
    <xf numFmtId="0" fontId="18" fillId="0" borderId="0" xfId="0" applyFont="1"/>
    <xf numFmtId="0" fontId="13" fillId="0" borderId="60" xfId="0" applyFont="1" applyBorder="1" applyAlignment="1">
      <alignment vertical="center"/>
    </xf>
    <xf numFmtId="0" fontId="14" fillId="0" borderId="61" xfId="0" applyFont="1" applyBorder="1"/>
    <xf numFmtId="0" fontId="14" fillId="0" borderId="62" xfId="0" applyFont="1" applyBorder="1"/>
    <xf numFmtId="0" fontId="14" fillId="0" borderId="9" xfId="0" applyFont="1" applyBorder="1"/>
    <xf numFmtId="3" fontId="14" fillId="0" borderId="11" xfId="0" applyNumberFormat="1" applyFont="1" applyBorder="1" applyProtection="1">
      <protection locked="0"/>
    </xf>
    <xf numFmtId="0" fontId="14" fillId="0" borderId="16" xfId="0" applyFont="1" applyBorder="1" applyAlignment="1">
      <alignment vertical="center"/>
    </xf>
    <xf numFmtId="0" fontId="13" fillId="0" borderId="17" xfId="0" applyFont="1" applyBorder="1" applyAlignment="1">
      <alignment vertical="center"/>
    </xf>
    <xf numFmtId="0" fontId="14" fillId="0" borderId="17" xfId="0" applyFont="1" applyBorder="1" applyAlignment="1">
      <alignment vertical="center"/>
    </xf>
    <xf numFmtId="3" fontId="14" fillId="0" borderId="8" xfId="0" applyNumberFormat="1" applyFont="1" applyBorder="1" applyAlignment="1">
      <alignment vertical="center"/>
    </xf>
    <xf numFmtId="0" fontId="13" fillId="0" borderId="5" xfId="0" applyFont="1" applyBorder="1" applyAlignment="1">
      <alignment vertical="center"/>
    </xf>
    <xf numFmtId="0" fontId="13" fillId="0" borderId="6" xfId="0" applyFont="1" applyBorder="1" applyAlignment="1">
      <alignment vertical="center"/>
    </xf>
    <xf numFmtId="0" fontId="13" fillId="0" borderId="7" xfId="0" applyFont="1" applyBorder="1" applyAlignment="1">
      <alignment horizontal="center" vertical="center" wrapText="1"/>
    </xf>
    <xf numFmtId="0" fontId="13" fillId="0" borderId="8" xfId="0" applyFont="1" applyBorder="1" applyAlignment="1">
      <alignment horizontal="center" vertical="center" wrapText="1"/>
    </xf>
    <xf numFmtId="0" fontId="14" fillId="0" borderId="10" xfId="0" applyFont="1" applyBorder="1"/>
    <xf numFmtId="3" fontId="14" fillId="0" borderId="10" xfId="0" applyNumberFormat="1" applyFont="1" applyBorder="1" applyProtection="1">
      <protection locked="0"/>
    </xf>
    <xf numFmtId="3" fontId="14" fillId="0" borderId="13" xfId="0" applyNumberFormat="1" applyFont="1" applyBorder="1" applyProtection="1">
      <protection locked="0"/>
    </xf>
    <xf numFmtId="3" fontId="14" fillId="0" borderId="38" xfId="0" applyNumberFormat="1" applyFont="1" applyBorder="1" applyProtection="1">
      <protection locked="0"/>
    </xf>
    <xf numFmtId="0" fontId="14" fillId="0" borderId="13" xfId="0" applyFont="1" applyBorder="1"/>
    <xf numFmtId="3" fontId="13" fillId="0" borderId="7" xfId="0" applyNumberFormat="1" applyFont="1" applyBorder="1" applyAlignment="1">
      <alignment vertical="center"/>
    </xf>
    <xf numFmtId="3" fontId="13" fillId="0" borderId="8" xfId="0" applyNumberFormat="1" applyFont="1" applyBorder="1" applyAlignment="1">
      <alignment vertical="center"/>
    </xf>
    <xf numFmtId="0" fontId="14" fillId="0" borderId="7" xfId="0" applyFont="1" applyBorder="1"/>
    <xf numFmtId="3" fontId="14" fillId="0" borderId="8" xfId="0" applyNumberFormat="1" applyFont="1" applyBorder="1"/>
    <xf numFmtId="0" fontId="13" fillId="0" borderId="63" xfId="0" applyFont="1" applyBorder="1" applyAlignment="1">
      <alignment vertical="center"/>
    </xf>
    <xf numFmtId="0" fontId="14" fillId="0" borderId="64" xfId="0" applyFont="1" applyBorder="1" applyAlignment="1">
      <alignment vertical="center"/>
    </xf>
    <xf numFmtId="0" fontId="14" fillId="0" borderId="50" xfId="0" applyFont="1" applyBorder="1" applyAlignment="1">
      <alignment vertical="center"/>
    </xf>
    <xf numFmtId="3" fontId="13" fillId="0" borderId="54" xfId="0" applyNumberFormat="1" applyFont="1" applyBorder="1" applyAlignment="1">
      <alignment vertical="center"/>
    </xf>
    <xf numFmtId="0" fontId="18" fillId="0" borderId="127" xfId="0" applyFont="1" applyBorder="1" applyAlignment="1">
      <alignment horizontal="justify" vertical="center" wrapText="1"/>
    </xf>
    <xf numFmtId="0" fontId="36" fillId="0" borderId="70" xfId="0" applyFont="1" applyBorder="1" applyAlignment="1">
      <alignment horizontal="center" vertical="center" wrapText="1"/>
    </xf>
    <xf numFmtId="0" fontId="36" fillId="0" borderId="23" xfId="0" applyFont="1" applyBorder="1" applyAlignment="1">
      <alignment horizontal="center" vertical="center" wrapText="1"/>
    </xf>
    <xf numFmtId="0" fontId="34" fillId="0" borderId="72" xfId="0" applyFont="1" applyBorder="1" applyAlignment="1">
      <alignment horizontal="justify" wrapText="1"/>
    </xf>
    <xf numFmtId="0" fontId="34" fillId="0" borderId="7" xfId="0" applyFont="1" applyBorder="1" applyAlignment="1">
      <alignment horizontal="justify" wrapText="1"/>
    </xf>
    <xf numFmtId="0" fontId="34" fillId="0" borderId="7" xfId="0" applyFont="1" applyBorder="1" applyAlignment="1">
      <alignment horizontal="right" wrapText="1"/>
    </xf>
    <xf numFmtId="0" fontId="34" fillId="0" borderId="18" xfId="0" applyFont="1" applyBorder="1" applyAlignment="1">
      <alignment horizontal="right" wrapText="1"/>
    </xf>
    <xf numFmtId="0" fontId="34" fillId="0" borderId="98" xfId="0" applyFont="1" applyBorder="1" applyAlignment="1">
      <alignment horizontal="right" wrapText="1"/>
    </xf>
    <xf numFmtId="0" fontId="34" fillId="0" borderId="128" xfId="0" applyFont="1" applyBorder="1" applyAlignment="1">
      <alignment horizontal="right" wrapText="1"/>
    </xf>
    <xf numFmtId="0" fontId="34" fillId="0" borderId="13" xfId="0" applyFont="1" applyBorder="1" applyAlignment="1">
      <alignment horizontal="right" wrapText="1"/>
    </xf>
    <xf numFmtId="0" fontId="34" fillId="0" borderId="15" xfId="0" applyFont="1" applyBorder="1" applyAlignment="1">
      <alignment horizontal="right" wrapText="1"/>
    </xf>
    <xf numFmtId="0" fontId="34" fillId="0" borderId="18" xfId="0" applyFont="1" applyBorder="1" applyAlignment="1">
      <alignment horizontal="justify" wrapText="1"/>
    </xf>
    <xf numFmtId="0" fontId="36" fillId="0" borderId="78" xfId="0" applyFont="1" applyBorder="1" applyAlignment="1">
      <alignment horizontal="justify" wrapText="1"/>
    </xf>
    <xf numFmtId="0" fontId="36" fillId="0" borderId="50" xfId="0" applyFont="1" applyBorder="1" applyAlignment="1">
      <alignment horizontal="justify" wrapText="1"/>
    </xf>
    <xf numFmtId="0" fontId="36" fillId="0" borderId="50" xfId="0" applyFont="1" applyBorder="1" applyAlignment="1">
      <alignment horizontal="right" wrapText="1"/>
    </xf>
    <xf numFmtId="0" fontId="36" fillId="0" borderId="69" xfId="0" applyFont="1" applyBorder="1" applyAlignment="1">
      <alignment horizontal="right" wrapText="1"/>
    </xf>
    <xf numFmtId="3" fontId="22" fillId="0" borderId="9" xfId="0" applyNumberFormat="1" applyFont="1" applyBorder="1" applyAlignment="1">
      <alignment wrapText="1"/>
    </xf>
    <xf numFmtId="3" fontId="22" fillId="0" borderId="0" xfId="0" applyNumberFormat="1" applyFont="1" applyAlignment="1">
      <alignment wrapText="1"/>
    </xf>
    <xf numFmtId="3" fontId="22" fillId="0" borderId="12" xfId="0" applyNumberFormat="1" applyFont="1" applyBorder="1" applyAlignment="1">
      <alignment wrapText="1"/>
    </xf>
    <xf numFmtId="3" fontId="15" fillId="0" borderId="20" xfId="0" applyNumberFormat="1" applyFont="1" applyBorder="1" applyAlignment="1">
      <alignment wrapText="1"/>
    </xf>
    <xf numFmtId="3" fontId="15" fillId="0" borderId="21" xfId="0" applyNumberFormat="1" applyFont="1" applyBorder="1" applyAlignment="1">
      <alignment wrapText="1"/>
    </xf>
    <xf numFmtId="0" fontId="15" fillId="0" borderId="21" xfId="0" applyFont="1" applyBorder="1"/>
    <xf numFmtId="3" fontId="14" fillId="0" borderId="0" xfId="0" applyNumberFormat="1" applyFont="1" applyAlignment="1" applyProtection="1">
      <alignment horizontal="left"/>
      <protection locked="0"/>
    </xf>
    <xf numFmtId="3" fontId="19" fillId="0" borderId="2" xfId="0" applyNumberFormat="1" applyFont="1" applyBorder="1" applyAlignment="1">
      <alignment horizontal="center" vertical="center" wrapText="1"/>
    </xf>
    <xf numFmtId="3" fontId="19" fillId="0" borderId="3" xfId="0" applyNumberFormat="1" applyFont="1" applyBorder="1" applyAlignment="1">
      <alignment horizontal="center" vertical="center" wrapText="1"/>
    </xf>
    <xf numFmtId="3" fontId="15" fillId="0" borderId="9" xfId="0" applyNumberFormat="1" applyFont="1" applyBorder="1" applyAlignment="1">
      <alignment horizontal="left" wrapText="1" indent="2"/>
    </xf>
    <xf numFmtId="3" fontId="15" fillId="0" borderId="12" xfId="0" applyNumberFormat="1" applyFont="1" applyBorder="1" applyAlignment="1">
      <alignment horizontal="left" wrapText="1" indent="2"/>
    </xf>
    <xf numFmtId="3" fontId="15" fillId="0" borderId="25" xfId="0" applyNumberFormat="1" applyFont="1" applyBorder="1" applyAlignment="1">
      <alignment wrapText="1"/>
    </xf>
    <xf numFmtId="3" fontId="15" fillId="0" borderId="24" xfId="0" applyNumberFormat="1" applyFont="1" applyBorder="1" applyAlignment="1">
      <alignment wrapText="1"/>
    </xf>
    <xf numFmtId="0" fontId="15" fillId="0" borderId="24" xfId="0" applyFont="1" applyBorder="1"/>
    <xf numFmtId="3" fontId="15" fillId="0" borderId="9" xfId="0" applyNumberFormat="1" applyFont="1" applyBorder="1" applyAlignment="1">
      <alignment wrapText="1"/>
    </xf>
    <xf numFmtId="3" fontId="15" fillId="0" borderId="0" xfId="0" applyNumberFormat="1" applyFont="1" applyAlignment="1">
      <alignment wrapText="1"/>
    </xf>
    <xf numFmtId="0" fontId="15" fillId="0" borderId="0" xfId="0" applyFont="1"/>
    <xf numFmtId="0" fontId="24" fillId="0" borderId="0" xfId="0" applyFont="1" applyAlignment="1" applyProtection="1">
      <alignment horizontal="left"/>
      <protection locked="0"/>
    </xf>
    <xf numFmtId="0" fontId="19" fillId="0" borderId="26" xfId="3" applyFont="1" applyBorder="1" applyAlignment="1">
      <alignment horizontal="center" vertical="center"/>
    </xf>
    <xf numFmtId="0" fontId="19" fillId="0" borderId="27" xfId="3" applyFont="1" applyBorder="1" applyAlignment="1">
      <alignment horizontal="center" vertical="center"/>
    </xf>
    <xf numFmtId="0" fontId="19" fillId="0" borderId="28" xfId="3" applyFont="1" applyBorder="1" applyAlignment="1">
      <alignment horizontal="center" vertical="center"/>
    </xf>
    <xf numFmtId="0" fontId="19" fillId="0" borderId="30" xfId="3" applyFont="1" applyBorder="1" applyAlignment="1">
      <alignment horizontal="center" vertical="center"/>
    </xf>
    <xf numFmtId="0" fontId="19" fillId="0" borderId="31" xfId="3" applyFont="1" applyBorder="1" applyAlignment="1">
      <alignment horizontal="center" vertical="center"/>
    </xf>
    <xf numFmtId="0" fontId="19" fillId="0" borderId="32" xfId="3" applyFont="1" applyBorder="1" applyAlignment="1">
      <alignment horizontal="center" vertical="center"/>
    </xf>
    <xf numFmtId="0" fontId="19" fillId="0" borderId="33" xfId="3" applyFont="1" applyBorder="1" applyAlignment="1">
      <alignment horizontal="center" vertical="center" wrapText="1"/>
    </xf>
    <xf numFmtId="0" fontId="19" fillId="0" borderId="37" xfId="3" applyFont="1" applyBorder="1" applyAlignment="1">
      <alignment horizontal="center" vertical="center" wrapText="1"/>
    </xf>
    <xf numFmtId="0" fontId="19" fillId="0" borderId="11" xfId="3" applyFont="1" applyBorder="1" applyAlignment="1">
      <alignment horizontal="center" vertical="center" wrapText="1"/>
    </xf>
    <xf numFmtId="0" fontId="19" fillId="0" borderId="38" xfId="3" applyFont="1" applyBorder="1" applyAlignment="1">
      <alignment horizontal="center" vertical="center" wrapText="1"/>
    </xf>
    <xf numFmtId="0" fontId="19" fillId="0" borderId="55" xfId="3" applyFont="1" applyBorder="1" applyAlignment="1">
      <alignment horizontal="center" vertical="center" wrapText="1"/>
    </xf>
    <xf numFmtId="0" fontId="19" fillId="0" borderId="57" xfId="3" applyFont="1" applyBorder="1" applyAlignment="1">
      <alignment horizontal="center" vertical="center" wrapText="1"/>
    </xf>
    <xf numFmtId="0" fontId="14" fillId="0" borderId="0" xfId="0" applyFont="1" applyAlignment="1" applyProtection="1">
      <alignment horizontal="left" wrapText="1"/>
      <protection locked="0"/>
    </xf>
    <xf numFmtId="0" fontId="13" fillId="0" borderId="16" xfId="0" applyFont="1" applyBorder="1" applyAlignment="1">
      <alignment horizontal="left" vertical="center" wrapText="1"/>
    </xf>
    <xf numFmtId="0" fontId="13" fillId="0" borderId="56" xfId="0" applyFont="1" applyBorder="1" applyAlignment="1">
      <alignment horizontal="left" vertical="center" wrapText="1"/>
    </xf>
    <xf numFmtId="0" fontId="30" fillId="0" borderId="0" xfId="0" applyFont="1" applyAlignment="1" applyProtection="1">
      <alignment horizontal="left" wrapText="1"/>
      <protection locked="0"/>
    </xf>
    <xf numFmtId="0" fontId="32" fillId="0" borderId="16" xfId="0" applyFont="1" applyBorder="1" applyAlignment="1">
      <alignment horizontal="left" vertical="center" wrapText="1"/>
    </xf>
    <xf numFmtId="0" fontId="32" fillId="0" borderId="56" xfId="0" applyFont="1" applyBorder="1" applyAlignment="1">
      <alignment horizontal="left" vertical="center" wrapText="1"/>
    </xf>
    <xf numFmtId="0" fontId="34" fillId="0" borderId="0" xfId="0" applyFont="1" applyAlignment="1" applyProtection="1">
      <alignment horizontal="left" wrapText="1"/>
      <protection locked="0"/>
    </xf>
    <xf numFmtId="0" fontId="36" fillId="0" borderId="60" xfId="0" applyFont="1" applyBorder="1" applyAlignment="1">
      <alignment horizontal="center" vertical="center"/>
    </xf>
    <xf numFmtId="0" fontId="36" fillId="0" borderId="65" xfId="0" applyFont="1" applyBorder="1" applyAlignment="1">
      <alignment horizontal="center" vertical="center"/>
    </xf>
    <xf numFmtId="0" fontId="36" fillId="0" borderId="16" xfId="0" applyFont="1" applyBorder="1" applyAlignment="1">
      <alignment horizontal="center" vertical="center"/>
    </xf>
    <xf numFmtId="0" fontId="36" fillId="0" borderId="56" xfId="0" applyFont="1" applyBorder="1" applyAlignment="1">
      <alignment horizontal="center" vertical="center"/>
    </xf>
    <xf numFmtId="0" fontId="0" fillId="0" borderId="0" xfId="0" applyAlignment="1" applyProtection="1">
      <alignment horizontal="left" wrapText="1"/>
      <protection locked="0"/>
    </xf>
    <xf numFmtId="0" fontId="19" fillId="0" borderId="60" xfId="0" applyFont="1" applyBorder="1" applyAlignment="1">
      <alignment horizontal="center" vertical="center" wrapText="1"/>
    </xf>
    <xf numFmtId="0" fontId="19" fillId="0" borderId="61" xfId="0" applyFont="1" applyBorder="1" applyAlignment="1">
      <alignment horizontal="center" vertical="center" wrapText="1"/>
    </xf>
    <xf numFmtId="0" fontId="19" fillId="0" borderId="9" xfId="0" applyFont="1" applyBorder="1" applyAlignment="1">
      <alignment horizontal="center" vertical="center" wrapText="1"/>
    </xf>
    <xf numFmtId="0" fontId="19" fillId="0" borderId="0" xfId="0" applyFont="1" applyAlignment="1">
      <alignment horizontal="center" vertical="center" wrapText="1"/>
    </xf>
    <xf numFmtId="0" fontId="19" fillId="0" borderId="16" xfId="0" applyFont="1" applyBorder="1" applyAlignment="1">
      <alignment horizontal="center" vertical="center" wrapText="1"/>
    </xf>
    <xf numFmtId="0" fontId="19" fillId="0" borderId="17" xfId="0" applyFont="1" applyBorder="1" applyAlignment="1">
      <alignment horizontal="center" vertical="center" wrapText="1"/>
    </xf>
    <xf numFmtId="0" fontId="19" fillId="0" borderId="70" xfId="0" applyFont="1" applyBorder="1" applyAlignment="1">
      <alignment horizontal="center" vertical="center" wrapText="1"/>
    </xf>
    <xf numFmtId="0" fontId="19" fillId="0" borderId="23" xfId="0" applyFont="1" applyBorder="1" applyAlignment="1">
      <alignment horizontal="center" vertical="center" wrapText="1"/>
    </xf>
    <xf numFmtId="0" fontId="19" fillId="0" borderId="7" xfId="3" applyFont="1" applyBorder="1" applyAlignment="1">
      <alignment horizontal="center" vertical="center"/>
    </xf>
    <xf numFmtId="0" fontId="19" fillId="0" borderId="71" xfId="3" applyFont="1" applyBorder="1" applyAlignment="1">
      <alignment horizontal="center" vertical="center"/>
    </xf>
    <xf numFmtId="0" fontId="19" fillId="0" borderId="72" xfId="3" applyFont="1" applyBorder="1" applyAlignment="1">
      <alignment horizontal="center" vertical="center"/>
    </xf>
    <xf numFmtId="0" fontId="19" fillId="0" borderId="7" xfId="3" applyFont="1" applyBorder="1" applyAlignment="1">
      <alignment horizontal="center" vertical="center" wrapText="1"/>
    </xf>
    <xf numFmtId="0" fontId="19" fillId="0" borderId="18" xfId="3" applyFont="1" applyBorder="1" applyAlignment="1">
      <alignment horizontal="center" vertical="center" wrapText="1"/>
    </xf>
    <xf numFmtId="0" fontId="19" fillId="0" borderId="60" xfId="0" applyFont="1" applyBorder="1" applyAlignment="1">
      <alignment horizontal="center" vertical="center"/>
    </xf>
    <xf numFmtId="0" fontId="19" fillId="0" borderId="65" xfId="0" applyFont="1" applyBorder="1" applyAlignment="1">
      <alignment horizontal="center" vertical="center"/>
    </xf>
    <xf numFmtId="0" fontId="19" fillId="0" borderId="9" xfId="0" applyFont="1" applyBorder="1" applyAlignment="1">
      <alignment horizontal="center" vertical="center"/>
    </xf>
    <xf numFmtId="0" fontId="19" fillId="0" borderId="12" xfId="0" applyFont="1" applyBorder="1" applyAlignment="1">
      <alignment horizontal="center" vertical="center"/>
    </xf>
    <xf numFmtId="0" fontId="19" fillId="0" borderId="16" xfId="0" applyFont="1" applyBorder="1" applyAlignment="1">
      <alignment horizontal="center" vertical="center"/>
    </xf>
    <xf numFmtId="0" fontId="19" fillId="0" borderId="56" xfId="0" applyFont="1" applyBorder="1" applyAlignment="1">
      <alignment horizontal="center" vertical="center"/>
    </xf>
    <xf numFmtId="0" fontId="19" fillId="0" borderId="80" xfId="0" applyFont="1" applyBorder="1" applyAlignment="1">
      <alignment horizontal="center" vertical="center"/>
    </xf>
    <xf numFmtId="0" fontId="19" fillId="0" borderId="3" xfId="0" applyFont="1" applyBorder="1" applyAlignment="1">
      <alignment horizontal="center" vertical="center"/>
    </xf>
    <xf numFmtId="0" fontId="19" fillId="0" borderId="4" xfId="0" applyFont="1" applyBorder="1" applyAlignment="1">
      <alignment horizontal="center" vertical="center"/>
    </xf>
    <xf numFmtId="0" fontId="19" fillId="0" borderId="0" xfId="0" applyFont="1" applyAlignment="1">
      <alignment horizontal="center"/>
    </xf>
    <xf numFmtId="0" fontId="19" fillId="0" borderId="85" xfId="0" applyFont="1" applyBorder="1" applyAlignment="1">
      <alignment horizontal="center" vertical="center"/>
    </xf>
    <xf numFmtId="0" fontId="19" fillId="0" borderId="75" xfId="0" applyFont="1" applyBorder="1" applyAlignment="1">
      <alignment horizontal="center" vertical="center"/>
    </xf>
    <xf numFmtId="0" fontId="19" fillId="0" borderId="74" xfId="0" applyFont="1" applyBorder="1" applyAlignment="1">
      <alignment horizontal="center" vertical="center"/>
    </xf>
    <xf numFmtId="3" fontId="30" fillId="0" borderId="0" xfId="0" applyNumberFormat="1" applyFont="1" applyFill="1" applyAlignment="1" applyProtection="1">
      <alignment horizontal="left"/>
      <protection locked="0"/>
    </xf>
    <xf numFmtId="0" fontId="42" fillId="0" borderId="0" xfId="0" applyFont="1" applyAlignment="1">
      <alignment horizontal="right"/>
    </xf>
    <xf numFmtId="0" fontId="43" fillId="0" borderId="89" xfId="0" applyFont="1" applyBorder="1" applyAlignment="1">
      <alignment horizontal="center" vertical="center" wrapText="1"/>
    </xf>
    <xf numFmtId="0" fontId="43" fillId="0" borderId="95" xfId="0" applyFont="1" applyBorder="1" applyAlignment="1">
      <alignment horizontal="center" vertical="center" wrapText="1"/>
    </xf>
    <xf numFmtId="0" fontId="43" fillId="0" borderId="90" xfId="0" applyFont="1" applyBorder="1" applyAlignment="1">
      <alignment horizontal="center" vertical="center" wrapText="1"/>
    </xf>
    <xf numFmtId="0" fontId="43" fillId="0" borderId="7" xfId="0" applyFont="1" applyBorder="1" applyAlignment="1">
      <alignment horizontal="center" vertical="center" wrapText="1"/>
    </xf>
    <xf numFmtId="0" fontId="42" fillId="0" borderId="91" xfId="0" applyFont="1" applyBorder="1" applyAlignment="1">
      <alignment horizontal="center" vertical="center"/>
    </xf>
    <xf numFmtId="0" fontId="42" fillId="0" borderId="92" xfId="0" applyFont="1" applyBorder="1" applyAlignment="1">
      <alignment horizontal="center" vertical="center"/>
    </xf>
    <xf numFmtId="0" fontId="42" fillId="0" borderId="93" xfId="0" applyFont="1" applyBorder="1" applyAlignment="1">
      <alignment horizontal="center" vertical="center"/>
    </xf>
    <xf numFmtId="0" fontId="42" fillId="0" borderId="94" xfId="0" applyFont="1" applyBorder="1" applyAlignment="1">
      <alignment horizontal="center" vertical="center"/>
    </xf>
    <xf numFmtId="0" fontId="43" fillId="0" borderId="96" xfId="0" applyFont="1" applyBorder="1" applyAlignment="1">
      <alignment horizontal="center" vertical="center" wrapText="1"/>
    </xf>
    <xf numFmtId="0" fontId="42" fillId="6" borderId="42" xfId="0" applyFont="1" applyFill="1" applyBorder="1" applyAlignment="1">
      <alignment horizontal="left" vertical="center" wrapText="1"/>
    </xf>
    <xf numFmtId="0" fontId="42" fillId="6" borderId="39" xfId="0" applyFont="1" applyFill="1" applyBorder="1" applyAlignment="1">
      <alignment horizontal="left" vertical="center" wrapText="1"/>
    </xf>
    <xf numFmtId="0" fontId="47" fillId="6" borderId="43" xfId="0" applyFont="1" applyFill="1" applyBorder="1" applyAlignment="1">
      <alignment horizontal="center"/>
    </xf>
    <xf numFmtId="0" fontId="47" fillId="6" borderId="10" xfId="0" applyFont="1" applyFill="1" applyBorder="1" applyAlignment="1">
      <alignment horizontal="center"/>
    </xf>
    <xf numFmtId="0" fontId="47" fillId="6" borderId="45" xfId="0" applyFont="1" applyFill="1" applyBorder="1" applyAlignment="1">
      <alignment horizontal="center"/>
    </xf>
    <xf numFmtId="0" fontId="47" fillId="6" borderId="41" xfId="0" applyFont="1" applyFill="1" applyBorder="1" applyAlignment="1">
      <alignment horizontal="center"/>
    </xf>
    <xf numFmtId="0" fontId="42" fillId="0" borderId="39" xfId="0" applyFont="1" applyBorder="1" applyAlignment="1">
      <alignment horizontal="left" vertical="center" wrapText="1"/>
    </xf>
    <xf numFmtId="0" fontId="42" fillId="0" borderId="34" xfId="0" applyFont="1" applyBorder="1" applyAlignment="1">
      <alignment horizontal="left" vertical="center" wrapText="1"/>
    </xf>
    <xf numFmtId="0" fontId="51" fillId="0" borderId="0" xfId="0" applyFont="1" applyAlignment="1">
      <alignment vertical="top" wrapText="1"/>
    </xf>
    <xf numFmtId="0" fontId="52" fillId="0" borderId="0" xfId="0" applyFont="1" applyAlignment="1">
      <alignment vertical="top" wrapText="1"/>
    </xf>
    <xf numFmtId="0" fontId="48" fillId="0" borderId="0" xfId="0" applyFont="1"/>
    <xf numFmtId="0" fontId="48" fillId="0" borderId="0" xfId="0" applyFont="1" applyAlignment="1">
      <alignment vertical="top" wrapText="1"/>
    </xf>
    <xf numFmtId="0" fontId="49" fillId="0" borderId="0" xfId="0" applyFont="1" applyAlignment="1">
      <alignment wrapText="1"/>
    </xf>
    <xf numFmtId="0" fontId="50" fillId="0" borderId="0" xfId="0" applyFont="1"/>
    <xf numFmtId="3" fontId="30" fillId="0" borderId="0" xfId="0" applyNumberFormat="1" applyFont="1" applyAlignment="1" applyProtection="1">
      <alignment horizontal="left"/>
      <protection locked="0"/>
    </xf>
    <xf numFmtId="0" fontId="55" fillId="0" borderId="89" xfId="0" applyFont="1" applyBorder="1" applyAlignment="1">
      <alignment horizontal="center" wrapText="1"/>
    </xf>
    <xf numFmtId="0" fontId="55" fillId="0" borderId="95" xfId="0" applyFont="1" applyBorder="1" applyAlignment="1">
      <alignment horizontal="center" wrapText="1"/>
    </xf>
    <xf numFmtId="0" fontId="55" fillId="0" borderId="97" xfId="0" applyFont="1" applyBorder="1" applyAlignment="1">
      <alignment horizontal="center" wrapText="1"/>
    </xf>
    <xf numFmtId="0" fontId="55" fillId="0" borderId="98" xfId="0" applyFont="1" applyBorder="1" applyAlignment="1">
      <alignment horizontal="center" wrapText="1"/>
    </xf>
    <xf numFmtId="0" fontId="45" fillId="0" borderId="0" xfId="0" applyFont="1" applyAlignment="1">
      <alignment horizontal="center"/>
    </xf>
    <xf numFmtId="0" fontId="57" fillId="0" borderId="89" xfId="0" applyFont="1" applyBorder="1" applyAlignment="1">
      <alignment horizontal="center" vertical="center" wrapText="1"/>
    </xf>
    <xf numFmtId="0" fontId="57" fillId="0" borderId="95" xfId="0" applyFont="1" applyBorder="1" applyAlignment="1">
      <alignment horizontal="center" vertical="center" wrapText="1"/>
    </xf>
    <xf numFmtId="0" fontId="57" fillId="0" borderId="90" xfId="0" applyFont="1" applyBorder="1" applyAlignment="1">
      <alignment horizontal="center" wrapText="1"/>
    </xf>
    <xf numFmtId="0" fontId="57" fillId="0" borderId="100" xfId="0" applyFont="1" applyBorder="1" applyAlignment="1">
      <alignment horizontal="center" wrapText="1"/>
    </xf>
    <xf numFmtId="3" fontId="24" fillId="0" borderId="40" xfId="1" applyNumberFormat="1" applyFont="1" applyBorder="1" applyAlignment="1" applyProtection="1">
      <alignment horizontal="center"/>
      <protection locked="0"/>
    </xf>
    <xf numFmtId="3" fontId="24" fillId="0" borderId="12" xfId="1" applyNumberFormat="1" applyFont="1" applyBorder="1" applyAlignment="1" applyProtection="1">
      <alignment horizontal="center"/>
      <protection locked="0"/>
    </xf>
    <xf numFmtId="3" fontId="0" fillId="0" borderId="44" xfId="0" applyNumberFormat="1" applyBorder="1" applyAlignment="1">
      <alignment horizontal="center" vertical="center"/>
    </xf>
    <xf numFmtId="3" fontId="0" fillId="0" borderId="58" xfId="0" applyNumberFormat="1" applyBorder="1" applyAlignment="1">
      <alignment horizontal="center" vertical="center"/>
    </xf>
    <xf numFmtId="3" fontId="24" fillId="0" borderId="35" xfId="1" applyNumberFormat="1" applyFont="1" applyBorder="1" applyAlignment="1" applyProtection="1">
      <alignment horizontal="center"/>
      <protection locked="0"/>
    </xf>
    <xf numFmtId="3" fontId="24" fillId="0" borderId="56" xfId="1" applyNumberFormat="1" applyFont="1" applyBorder="1" applyAlignment="1" applyProtection="1">
      <alignment horizontal="center"/>
      <protection locked="0"/>
    </xf>
    <xf numFmtId="3" fontId="0" fillId="0" borderId="71" xfId="0" applyNumberFormat="1" applyBorder="1" applyAlignment="1">
      <alignment horizontal="center" vertical="center"/>
    </xf>
    <xf numFmtId="3" fontId="0" fillId="0" borderId="6" xfId="0" applyNumberFormat="1" applyBorder="1" applyAlignment="1">
      <alignment horizontal="center" vertical="center"/>
    </xf>
    <xf numFmtId="3" fontId="0" fillId="0" borderId="44" xfId="0" applyNumberFormat="1" applyBorder="1" applyAlignment="1" applyProtection="1">
      <alignment horizontal="center" vertical="center"/>
      <protection locked="0"/>
    </xf>
    <xf numFmtId="3" fontId="0" fillId="0" borderId="58" xfId="0" applyNumberFormat="1" applyBorder="1" applyAlignment="1" applyProtection="1">
      <alignment horizontal="center" vertical="center"/>
      <protection locked="0"/>
    </xf>
    <xf numFmtId="3" fontId="0" fillId="0" borderId="35" xfId="0" applyNumberFormat="1" applyBorder="1" applyAlignment="1">
      <alignment horizontal="center" vertical="center"/>
    </xf>
    <xf numFmtId="3" fontId="0" fillId="0" borderId="56" xfId="0" applyNumberFormat="1" applyBorder="1" applyAlignment="1">
      <alignment horizontal="center" vertical="center"/>
    </xf>
    <xf numFmtId="3" fontId="0" fillId="0" borderId="51" xfId="0" applyNumberFormat="1" applyBorder="1" applyAlignment="1">
      <alignment horizontal="center" vertical="center"/>
    </xf>
    <xf numFmtId="0" fontId="0" fillId="0" borderId="59" xfId="0" applyBorder="1" applyAlignment="1">
      <alignment horizontal="center" vertical="center"/>
    </xf>
    <xf numFmtId="3" fontId="0" fillId="0" borderId="40" xfId="0" applyNumberFormat="1" applyBorder="1" applyAlignment="1">
      <alignment horizontal="center" vertical="center"/>
    </xf>
    <xf numFmtId="3" fontId="0" fillId="0" borderId="12" xfId="0" applyNumberFormat="1" applyBorder="1" applyAlignment="1">
      <alignment horizontal="center" vertical="center"/>
    </xf>
    <xf numFmtId="0" fontId="24" fillId="0" borderId="0" xfId="6" applyFont="1" applyAlignment="1" applyProtection="1">
      <alignment horizontal="left" wrapText="1"/>
      <protection locked="0"/>
    </xf>
    <xf numFmtId="0" fontId="19" fillId="0" borderId="107" xfId="6" applyFont="1" applyBorder="1" applyAlignment="1">
      <alignment horizontal="center" vertical="center"/>
    </xf>
    <xf numFmtId="0" fontId="19" fillId="0" borderId="108" xfId="6" applyFont="1" applyBorder="1" applyAlignment="1">
      <alignment horizontal="center" vertical="center"/>
    </xf>
    <xf numFmtId="0" fontId="19" fillId="0" borderId="109" xfId="6" applyFont="1" applyBorder="1" applyAlignment="1">
      <alignment horizontal="center" vertical="center"/>
    </xf>
    <xf numFmtId="0" fontId="39" fillId="0" borderId="9" xfId="6" applyFont="1" applyBorder="1" applyAlignment="1">
      <alignment horizontal="left" vertical="center" wrapText="1"/>
    </xf>
    <xf numFmtId="0" fontId="39" fillId="0" borderId="0" xfId="6" applyFont="1" applyAlignment="1">
      <alignment horizontal="left" vertical="center" wrapText="1"/>
    </xf>
    <xf numFmtId="0" fontId="39" fillId="0" borderId="12" xfId="6" applyFont="1" applyBorder="1" applyAlignment="1">
      <alignment horizontal="left" vertical="center" wrapText="1"/>
    </xf>
    <xf numFmtId="3" fontId="24" fillId="0" borderId="0" xfId="1" applyNumberFormat="1" applyFont="1" applyAlignment="1" applyProtection="1">
      <alignment horizontal="left" wrapText="1"/>
      <protection locked="0"/>
    </xf>
    <xf numFmtId="0" fontId="19" fillId="0" borderId="2" xfId="0" applyFont="1" applyBorder="1" applyAlignment="1">
      <alignment horizontal="center" vertical="center"/>
    </xf>
    <xf numFmtId="0" fontId="0" fillId="0" borderId="9" xfId="0" applyBorder="1" applyAlignment="1">
      <alignment horizontal="left" vertical="center" wrapText="1" indent="1"/>
    </xf>
    <xf numFmtId="0" fontId="0" fillId="0" borderId="12" xfId="0" applyBorder="1" applyAlignment="1">
      <alignment horizontal="left" vertical="center" wrapText="1" indent="1"/>
    </xf>
    <xf numFmtId="0" fontId="30" fillId="0" borderId="0" xfId="0" applyFont="1" applyAlignment="1" applyProtection="1">
      <alignment horizontal="left"/>
      <protection locked="0"/>
    </xf>
    <xf numFmtId="0" fontId="30" fillId="0" borderId="12" xfId="0" applyFont="1" applyBorder="1" applyAlignment="1" applyProtection="1">
      <alignment horizontal="left"/>
      <protection locked="0"/>
    </xf>
    <xf numFmtId="0" fontId="32" fillId="0" borderId="40" xfId="0" applyFont="1" applyBorder="1" applyAlignment="1">
      <alignment horizontal="left" indent="1"/>
    </xf>
    <xf numFmtId="0" fontId="32" fillId="0" borderId="0" xfId="0" applyFont="1" applyAlignment="1">
      <alignment horizontal="left" indent="1"/>
    </xf>
    <xf numFmtId="0" fontId="30" fillId="0" borderId="112" xfId="0" applyFont="1" applyBorder="1" applyAlignment="1" applyProtection="1">
      <alignment horizontal="left"/>
      <protection locked="0"/>
    </xf>
    <xf numFmtId="0" fontId="30" fillId="0" borderId="106" xfId="0" applyFont="1" applyBorder="1" applyAlignment="1" applyProtection="1">
      <alignment horizontal="left"/>
      <protection locked="0"/>
    </xf>
    <xf numFmtId="0" fontId="30" fillId="0" borderId="114" xfId="0" applyFont="1" applyBorder="1" applyAlignment="1" applyProtection="1">
      <alignment horizontal="left"/>
      <protection locked="0"/>
    </xf>
    <xf numFmtId="0" fontId="32" fillId="0" borderId="115" xfId="0" applyFont="1" applyBorder="1" applyAlignment="1">
      <alignment horizontal="left" indent="1"/>
    </xf>
    <xf numFmtId="0" fontId="32" fillId="0" borderId="106" xfId="0" applyFont="1" applyBorder="1" applyAlignment="1">
      <alignment horizontal="left" indent="1"/>
    </xf>
    <xf numFmtId="0" fontId="30" fillId="0" borderId="116" xfId="0" applyFont="1" applyBorder="1" applyAlignment="1" applyProtection="1">
      <alignment horizontal="left"/>
      <protection locked="0"/>
    </xf>
    <xf numFmtId="0" fontId="62" fillId="0" borderId="0" xfId="0" applyFont="1" applyAlignment="1">
      <alignment horizontal="left" wrapText="1"/>
    </xf>
    <xf numFmtId="0" fontId="64" fillId="0" borderId="0" xfId="0" applyFont="1" applyAlignment="1">
      <alignment horizontal="left" wrapText="1"/>
    </xf>
    <xf numFmtId="0" fontId="62" fillId="0" borderId="0" xfId="0" applyFont="1" applyAlignment="1">
      <alignment horizontal="center" wrapText="1"/>
    </xf>
    <xf numFmtId="0" fontId="62" fillId="0" borderId="0" xfId="0" applyFont="1" applyAlignment="1" applyProtection="1">
      <alignment horizontal="center" wrapText="1"/>
      <protection locked="0"/>
    </xf>
    <xf numFmtId="0" fontId="32" fillId="0" borderId="110" xfId="0" applyFont="1" applyBorder="1" applyAlignment="1">
      <alignment horizontal="left" wrapText="1"/>
    </xf>
    <xf numFmtId="0" fontId="32" fillId="0" borderId="92" xfId="0" applyFont="1" applyBorder="1" applyAlignment="1">
      <alignment horizontal="left" wrapText="1"/>
    </xf>
    <xf numFmtId="0" fontId="32" fillId="0" borderId="94" xfId="0" applyFont="1" applyBorder="1" applyAlignment="1">
      <alignment horizontal="left" wrapText="1"/>
    </xf>
    <xf numFmtId="14" fontId="30" fillId="0" borderId="0" xfId="0" applyNumberFormat="1" applyFont="1" applyProtection="1">
      <protection locked="0"/>
    </xf>
    <xf numFmtId="14" fontId="30" fillId="0" borderId="112" xfId="0" applyNumberFormat="1" applyFont="1" applyBorder="1" applyProtection="1">
      <protection locked="0"/>
    </xf>
    <xf numFmtId="0" fontId="32" fillId="0" borderId="95" xfId="0" applyFont="1" applyBorder="1" applyAlignment="1">
      <alignment horizontal="center" vertical="center" wrapText="1"/>
    </xf>
    <xf numFmtId="0" fontId="32" fillId="0" borderId="7" xfId="0" applyFont="1" applyBorder="1" applyAlignment="1">
      <alignment horizontal="center" vertical="center" wrapText="1"/>
    </xf>
    <xf numFmtId="0" fontId="32" fillId="0" borderId="44" xfId="0" applyFont="1" applyBorder="1" applyAlignment="1">
      <alignment horizontal="center" vertical="center" wrapText="1"/>
    </xf>
    <xf numFmtId="0" fontId="32" fillId="0" borderId="58" xfId="0" applyFont="1" applyBorder="1" applyAlignment="1">
      <alignment horizontal="center" vertical="center" wrapText="1"/>
    </xf>
    <xf numFmtId="0" fontId="32" fillId="0" borderId="35" xfId="0" applyFont="1" applyBorder="1" applyAlignment="1">
      <alignment horizontal="center" vertical="center" wrapText="1"/>
    </xf>
    <xf numFmtId="0" fontId="32" fillId="0" borderId="56" xfId="0" applyFont="1" applyBorder="1" applyAlignment="1">
      <alignment horizontal="center" vertical="center" wrapText="1"/>
    </xf>
    <xf numFmtId="0" fontId="32" fillId="0" borderId="96" xfId="0" applyFont="1" applyBorder="1" applyAlignment="1">
      <alignment horizontal="center" vertical="center" wrapText="1"/>
    </xf>
    <xf numFmtId="0" fontId="30" fillId="0" borderId="71" xfId="0" applyFont="1" applyBorder="1" applyAlignment="1" applyProtection="1">
      <alignment horizontal="left" vertical="center" wrapText="1"/>
      <protection locked="0"/>
    </xf>
    <xf numFmtId="0" fontId="30" fillId="0" borderId="68" xfId="0" applyFont="1" applyBorder="1" applyAlignment="1" applyProtection="1">
      <alignment horizontal="left" vertical="center" wrapText="1"/>
      <protection locked="0"/>
    </xf>
    <xf numFmtId="0" fontId="32" fillId="0" borderId="89" xfId="0" applyFont="1" applyBorder="1" applyAlignment="1">
      <alignment horizontal="left" wrapText="1"/>
    </xf>
    <xf numFmtId="0" fontId="32" fillId="0" borderId="90" xfId="0" applyFont="1" applyBorder="1" applyAlignment="1">
      <alignment horizontal="left" wrapText="1"/>
    </xf>
    <xf numFmtId="0" fontId="32" fillId="0" borderId="100" xfId="0" applyFont="1" applyBorder="1" applyAlignment="1">
      <alignment horizontal="left" wrapText="1"/>
    </xf>
    <xf numFmtId="0" fontId="32" fillId="0" borderId="71" xfId="0" applyFont="1" applyBorder="1" applyAlignment="1">
      <alignment horizontal="center" vertical="center" wrapText="1"/>
    </xf>
    <xf numFmtId="0" fontId="32" fillId="0" borderId="68" xfId="0" applyFont="1" applyBorder="1" applyAlignment="1">
      <alignment horizontal="center" vertical="center" wrapText="1"/>
    </xf>
    <xf numFmtId="0" fontId="30" fillId="0" borderId="71" xfId="0" applyFont="1" applyBorder="1" applyAlignment="1" applyProtection="1">
      <alignment horizontal="left"/>
      <protection locked="0"/>
    </xf>
    <xf numFmtId="0" fontId="30" fillId="0" borderId="68" xfId="0" applyFont="1" applyBorder="1" applyAlignment="1" applyProtection="1">
      <alignment horizontal="left"/>
      <protection locked="0"/>
    </xf>
    <xf numFmtId="0" fontId="30" fillId="0" borderId="7" xfId="0" applyFont="1" applyBorder="1" applyAlignment="1" applyProtection="1">
      <alignment horizontal="left"/>
      <protection locked="0"/>
    </xf>
    <xf numFmtId="0" fontId="30" fillId="0" borderId="117" xfId="0" applyFont="1" applyBorder="1" applyAlignment="1" applyProtection="1">
      <alignment horizontal="left" wrapText="1"/>
      <protection locked="0"/>
    </xf>
    <xf numFmtId="0" fontId="30" fillId="0" borderId="118" xfId="0" applyFont="1" applyBorder="1" applyAlignment="1" applyProtection="1">
      <alignment horizontal="left" wrapText="1"/>
      <protection locked="0"/>
    </xf>
    <xf numFmtId="0" fontId="30" fillId="0" borderId="117" xfId="0" applyFont="1" applyBorder="1" applyAlignment="1" applyProtection="1">
      <alignment horizontal="left"/>
      <protection locked="0"/>
    </xf>
    <xf numFmtId="0" fontId="30" fillId="0" borderId="118" xfId="0" applyFont="1" applyBorder="1" applyAlignment="1" applyProtection="1">
      <alignment horizontal="left"/>
      <protection locked="0"/>
    </xf>
    <xf numFmtId="0" fontId="30" fillId="0" borderId="98" xfId="0" applyFont="1" applyBorder="1" applyAlignment="1" applyProtection="1">
      <alignment horizontal="left"/>
      <protection locked="0"/>
    </xf>
    <xf numFmtId="0" fontId="30" fillId="0" borderId="119" xfId="0" applyFont="1" applyBorder="1" applyAlignment="1" applyProtection="1">
      <alignment horizontal="left"/>
      <protection locked="0"/>
    </xf>
    <xf numFmtId="0" fontId="30" fillId="0" borderId="6" xfId="0" applyFont="1" applyBorder="1" applyAlignment="1" applyProtection="1">
      <alignment horizontal="left"/>
      <protection locked="0"/>
    </xf>
    <xf numFmtId="0" fontId="30" fillId="0" borderId="71" xfId="0" applyFont="1" applyBorder="1" applyAlignment="1" applyProtection="1">
      <alignment horizontal="center"/>
      <protection locked="0"/>
    </xf>
    <xf numFmtId="0" fontId="30" fillId="0" borderId="6" xfId="0" applyFont="1" applyBorder="1" applyAlignment="1" applyProtection="1">
      <alignment horizontal="center"/>
      <protection locked="0"/>
    </xf>
    <xf numFmtId="0" fontId="30" fillId="0" borderId="68" xfId="0" applyFont="1" applyBorder="1" applyAlignment="1" applyProtection="1">
      <alignment horizontal="center"/>
      <protection locked="0"/>
    </xf>
    <xf numFmtId="0" fontId="30" fillId="0" borderId="120" xfId="0" applyFont="1" applyBorder="1" applyAlignment="1" applyProtection="1">
      <alignment horizontal="left"/>
      <protection locked="0"/>
    </xf>
    <xf numFmtId="0" fontId="32" fillId="0" borderId="95" xfId="0" applyFont="1" applyBorder="1" applyAlignment="1">
      <alignment horizontal="center" wrapText="1"/>
    </xf>
    <xf numFmtId="0" fontId="32" fillId="0" borderId="7" xfId="0" applyFont="1" applyBorder="1" applyAlignment="1">
      <alignment horizontal="center" wrapText="1"/>
    </xf>
    <xf numFmtId="0" fontId="32" fillId="0" borderId="96" xfId="0" applyFont="1" applyBorder="1" applyAlignment="1">
      <alignment horizontal="center" wrapText="1"/>
    </xf>
    <xf numFmtId="0" fontId="30" fillId="0" borderId="121" xfId="0" applyFont="1" applyBorder="1" applyAlignment="1" applyProtection="1">
      <alignment horizontal="left"/>
      <protection locked="0"/>
    </xf>
    <xf numFmtId="0" fontId="30" fillId="0" borderId="122" xfId="0" applyFont="1" applyBorder="1" applyAlignment="1" applyProtection="1">
      <alignment horizontal="left"/>
      <protection locked="0"/>
    </xf>
    <xf numFmtId="0" fontId="30" fillId="0" borderId="117" xfId="0" applyFont="1" applyBorder="1" applyAlignment="1" applyProtection="1">
      <alignment horizontal="center"/>
      <protection locked="0"/>
    </xf>
    <xf numFmtId="0" fontId="30" fillId="0" borderId="122" xfId="0" applyFont="1" applyBorder="1" applyAlignment="1" applyProtection="1">
      <alignment horizontal="center"/>
      <protection locked="0"/>
    </xf>
    <xf numFmtId="0" fontId="30" fillId="0" borderId="118" xfId="0" applyFont="1" applyBorder="1" applyAlignment="1" applyProtection="1">
      <alignment horizontal="center"/>
      <protection locked="0"/>
    </xf>
    <xf numFmtId="0" fontId="30" fillId="0" borderId="123" xfId="0" applyFont="1" applyBorder="1" applyAlignment="1" applyProtection="1">
      <alignment horizontal="left"/>
      <protection locked="0"/>
    </xf>
    <xf numFmtId="0" fontId="32" fillId="0" borderId="7" xfId="0" applyFont="1" applyBorder="1" applyAlignment="1">
      <alignment horizontal="left"/>
    </xf>
    <xf numFmtId="0" fontId="32" fillId="0" borderId="7" xfId="0" applyFont="1" applyBorder="1" applyAlignment="1" applyProtection="1">
      <alignment horizontal="left"/>
      <protection locked="0"/>
    </xf>
    <xf numFmtId="14" fontId="32" fillId="0" borderId="71" xfId="0" applyNumberFormat="1" applyFont="1" applyBorder="1" applyAlignment="1" applyProtection="1">
      <alignment horizontal="left"/>
      <protection locked="0"/>
    </xf>
    <xf numFmtId="14" fontId="32" fillId="0" borderId="68" xfId="0" applyNumberFormat="1" applyFont="1" applyBorder="1" applyAlignment="1" applyProtection="1">
      <alignment horizontal="left"/>
      <protection locked="0"/>
    </xf>
    <xf numFmtId="0" fontId="32" fillId="0" borderId="98" xfId="0" applyFont="1" applyBorder="1" applyAlignment="1">
      <alignment horizontal="left"/>
    </xf>
    <xf numFmtId="0" fontId="32" fillId="0" borderId="98" xfId="0" applyFont="1" applyBorder="1" applyAlignment="1" applyProtection="1">
      <alignment horizontal="left"/>
      <protection locked="0"/>
    </xf>
    <xf numFmtId="14" fontId="30" fillId="0" borderId="117" xfId="0" applyNumberFormat="1" applyFont="1" applyBorder="1" applyAlignment="1" applyProtection="1">
      <alignment horizontal="left"/>
      <protection locked="0"/>
    </xf>
    <xf numFmtId="14" fontId="30" fillId="0" borderId="118" xfId="0" applyNumberFormat="1" applyFont="1" applyBorder="1" applyAlignment="1" applyProtection="1">
      <alignment horizontal="left"/>
      <protection locked="0"/>
    </xf>
    <xf numFmtId="14" fontId="32" fillId="0" borderId="0" xfId="0" applyNumberFormat="1" applyFont="1" applyAlignment="1">
      <alignment horizontal="left"/>
    </xf>
    <xf numFmtId="0" fontId="32" fillId="0" borderId="97" xfId="0" applyFont="1" applyBorder="1" applyAlignment="1">
      <alignment horizontal="center" vertical="center" wrapText="1"/>
    </xf>
    <xf numFmtId="0" fontId="32" fillId="0" borderId="7" xfId="0" applyFont="1" applyBorder="1" applyAlignment="1" applyProtection="1">
      <alignment horizontal="center" vertical="center" wrapText="1"/>
      <protection locked="0"/>
    </xf>
    <xf numFmtId="0" fontId="32" fillId="0" borderId="98" xfId="0" applyFont="1" applyBorder="1" applyAlignment="1" applyProtection="1">
      <alignment horizontal="center" vertical="center" wrapText="1"/>
      <protection locked="0"/>
    </xf>
    <xf numFmtId="0" fontId="32" fillId="0" borderId="7" xfId="0" applyFont="1" applyBorder="1" applyAlignment="1" applyProtection="1">
      <alignment horizontal="left" wrapText="1"/>
      <protection locked="0"/>
    </xf>
    <xf numFmtId="0" fontId="32" fillId="0" borderId="71" xfId="0" applyFont="1" applyBorder="1" applyAlignment="1">
      <alignment horizontal="left"/>
    </xf>
    <xf numFmtId="0" fontId="32" fillId="0" borderId="6" xfId="0" applyFont="1" applyBorder="1" applyAlignment="1">
      <alignment horizontal="left"/>
    </xf>
    <xf numFmtId="0" fontId="32" fillId="0" borderId="68" xfId="0" applyFont="1" applyBorder="1" applyAlignment="1">
      <alignment horizontal="left"/>
    </xf>
    <xf numFmtId="0" fontId="32" fillId="0" borderId="98" xfId="0" applyFont="1" applyBorder="1" applyAlignment="1" applyProtection="1">
      <alignment horizontal="left" wrapText="1"/>
      <protection locked="0"/>
    </xf>
    <xf numFmtId="0" fontId="32" fillId="0" borderId="34" xfId="0" applyFont="1" applyBorder="1" applyAlignment="1">
      <alignment horizontal="center" vertical="center" wrapText="1"/>
    </xf>
    <xf numFmtId="0" fontId="32" fillId="0" borderId="13" xfId="0" applyFont="1" applyBorder="1" applyAlignment="1" applyProtection="1">
      <alignment horizontal="center" vertical="center" wrapText="1"/>
      <protection locked="0"/>
    </xf>
    <xf numFmtId="0" fontId="32" fillId="0" borderId="13" xfId="0" applyFont="1" applyBorder="1" applyAlignment="1">
      <alignment horizontal="left"/>
    </xf>
    <xf numFmtId="0" fontId="30" fillId="0" borderId="95" xfId="0" applyFont="1" applyBorder="1" applyAlignment="1">
      <alignment horizontal="center" wrapText="1"/>
    </xf>
    <xf numFmtId="0" fontId="32" fillId="0" borderId="71" xfId="0" applyFont="1" applyBorder="1" applyAlignment="1">
      <alignment horizontal="left" wrapText="1"/>
    </xf>
    <xf numFmtId="0" fontId="32" fillId="0" borderId="6" xfId="0" applyFont="1" applyBorder="1" applyAlignment="1">
      <alignment horizontal="left" wrapText="1"/>
    </xf>
    <xf numFmtId="0" fontId="32" fillId="0" borderId="68" xfId="0" applyFont="1" applyBorder="1" applyAlignment="1">
      <alignment horizontal="left" wrapText="1"/>
    </xf>
    <xf numFmtId="0" fontId="32" fillId="0" borderId="71" xfId="0" applyFont="1" applyBorder="1" applyAlignment="1">
      <alignment wrapText="1"/>
    </xf>
    <xf numFmtId="0" fontId="32" fillId="0" borderId="6" xfId="0" applyFont="1" applyBorder="1" applyAlignment="1">
      <alignment wrapText="1"/>
    </xf>
    <xf numFmtId="0" fontId="32" fillId="0" borderId="120" xfId="0" applyFont="1" applyBorder="1" applyAlignment="1">
      <alignment wrapText="1"/>
    </xf>
    <xf numFmtId="0" fontId="32" fillId="0" borderId="7" xfId="0" applyFont="1" applyBorder="1" applyAlignment="1" applyProtection="1">
      <alignment horizontal="center" wrapText="1"/>
      <protection locked="0"/>
    </xf>
    <xf numFmtId="0" fontId="32" fillId="0" borderId="6" xfId="0" applyFont="1" applyBorder="1" applyAlignment="1">
      <alignment horizontal="center" vertical="center" wrapText="1"/>
    </xf>
    <xf numFmtId="0" fontId="32" fillId="0" borderId="71" xfId="0" applyFont="1" applyBorder="1" applyAlignment="1" applyProtection="1">
      <alignment horizontal="left" wrapText="1"/>
      <protection locked="0"/>
    </xf>
    <xf numFmtId="0" fontId="32" fillId="0" borderId="6" xfId="0" applyFont="1" applyBorder="1" applyAlignment="1" applyProtection="1">
      <alignment horizontal="left" wrapText="1"/>
      <protection locked="0"/>
    </xf>
    <xf numFmtId="0" fontId="32" fillId="0" borderId="68" xfId="0" applyFont="1" applyBorder="1" applyAlignment="1" applyProtection="1">
      <alignment horizontal="left" wrapText="1"/>
      <protection locked="0"/>
    </xf>
    <xf numFmtId="0" fontId="32" fillId="0" borderId="71" xfId="0" applyFont="1" applyBorder="1" applyAlignment="1" applyProtection="1">
      <alignment horizontal="left" vertical="center" wrapText="1"/>
      <protection locked="0"/>
    </xf>
    <xf numFmtId="0" fontId="32" fillId="0" borderId="6" xfId="0" applyFont="1" applyBorder="1" applyAlignment="1" applyProtection="1">
      <alignment horizontal="left" vertical="center" wrapText="1"/>
      <protection locked="0"/>
    </xf>
    <xf numFmtId="0" fontId="32" fillId="0" borderId="68" xfId="0" applyFont="1" applyBorder="1" applyAlignment="1" applyProtection="1">
      <alignment horizontal="left" vertical="center" wrapText="1"/>
      <protection locked="0"/>
    </xf>
    <xf numFmtId="3" fontId="30" fillId="0" borderId="7" xfId="0" applyNumberFormat="1" applyFont="1" applyBorder="1" applyProtection="1">
      <protection locked="0"/>
    </xf>
    <xf numFmtId="3" fontId="30" fillId="0" borderId="96" xfId="0" applyNumberFormat="1" applyFont="1" applyBorder="1" applyProtection="1">
      <protection locked="0"/>
    </xf>
    <xf numFmtId="0" fontId="32" fillId="0" borderId="98" xfId="0" applyFont="1" applyBorder="1" applyAlignment="1" applyProtection="1">
      <alignment horizontal="center" wrapText="1"/>
      <protection locked="0"/>
    </xf>
    <xf numFmtId="0" fontId="0" fillId="0" borderId="7" xfId="0" applyBorder="1" applyProtection="1">
      <protection locked="0"/>
    </xf>
    <xf numFmtId="0" fontId="32" fillId="0" borderId="117" xfId="0" applyFont="1" applyBorder="1" applyAlignment="1" applyProtection="1">
      <alignment horizontal="left" wrapText="1"/>
      <protection locked="0"/>
    </xf>
    <xf numFmtId="0" fontId="32" fillId="0" borderId="122" xfId="0" applyFont="1" applyBorder="1" applyAlignment="1" applyProtection="1">
      <alignment horizontal="left" wrapText="1"/>
      <protection locked="0"/>
    </xf>
    <xf numFmtId="0" fontId="32" fillId="0" borderId="118" xfId="0" applyFont="1" applyBorder="1" applyAlignment="1" applyProtection="1">
      <alignment horizontal="left" wrapText="1"/>
      <protection locked="0"/>
    </xf>
    <xf numFmtId="0" fontId="32" fillId="0" borderId="117" xfId="0" applyFont="1" applyBorder="1" applyAlignment="1" applyProtection="1">
      <alignment horizontal="left" vertical="center" wrapText="1"/>
      <protection locked="0"/>
    </xf>
    <xf numFmtId="0" fontId="32" fillId="0" borderId="122" xfId="0" applyFont="1" applyBorder="1" applyAlignment="1" applyProtection="1">
      <alignment horizontal="left" vertical="center" wrapText="1"/>
      <protection locked="0"/>
    </xf>
    <xf numFmtId="0" fontId="32" fillId="0" borderId="118" xfId="0" applyFont="1" applyBorder="1" applyAlignment="1" applyProtection="1">
      <alignment horizontal="left" vertical="center" wrapText="1"/>
      <protection locked="0"/>
    </xf>
    <xf numFmtId="3" fontId="30" fillId="0" borderId="98" xfId="0" applyNumberFormat="1" applyFont="1" applyBorder="1" applyProtection="1">
      <protection locked="0"/>
    </xf>
    <xf numFmtId="3" fontId="30" fillId="0" borderId="99" xfId="0" applyNumberFormat="1" applyFont="1" applyBorder="1" applyProtection="1">
      <protection locked="0"/>
    </xf>
    <xf numFmtId="0" fontId="32" fillId="0" borderId="7" xfId="0" applyFont="1" applyBorder="1" applyAlignment="1">
      <alignment horizontal="left" wrapText="1"/>
    </xf>
    <xf numFmtId="0" fontId="32" fillId="0" borderId="96" xfId="0" applyFont="1" applyBorder="1" applyAlignment="1">
      <alignment horizontal="left" wrapText="1"/>
    </xf>
    <xf numFmtId="0" fontId="0" fillId="0" borderId="98" xfId="0" applyBorder="1" applyProtection="1">
      <protection locked="0"/>
    </xf>
    <xf numFmtId="0" fontId="32" fillId="0" borderId="71" xfId="0" applyFont="1" applyBorder="1" applyAlignment="1" applyProtection="1">
      <alignment horizontal="center" wrapText="1"/>
      <protection locked="0"/>
    </xf>
    <xf numFmtId="0" fontId="32" fillId="0" borderId="6" xfId="0" applyFont="1" applyBorder="1" applyAlignment="1" applyProtection="1">
      <alignment horizontal="center" wrapText="1"/>
      <protection locked="0"/>
    </xf>
    <xf numFmtId="0" fontId="32" fillId="0" borderId="68" xfId="0" applyFont="1" applyBorder="1" applyAlignment="1" applyProtection="1">
      <alignment horizontal="center" wrapText="1"/>
      <protection locked="0"/>
    </xf>
    <xf numFmtId="0" fontId="32" fillId="0" borderId="96" xfId="0" applyFont="1" applyBorder="1" applyAlignment="1" applyProtection="1">
      <alignment horizontal="center" wrapText="1"/>
      <protection locked="0"/>
    </xf>
    <xf numFmtId="0" fontId="32" fillId="0" borderId="99" xfId="0" applyFont="1" applyBorder="1" applyAlignment="1" applyProtection="1">
      <alignment horizontal="center" wrapText="1"/>
      <protection locked="0"/>
    </xf>
    <xf numFmtId="0" fontId="32" fillId="0" borderId="0" xfId="0" applyFont="1" applyAlignment="1">
      <alignment horizontal="left" wrapText="1"/>
    </xf>
    <xf numFmtId="0" fontId="32" fillId="0" borderId="90" xfId="0" applyFont="1" applyBorder="1" applyAlignment="1">
      <alignment horizontal="center" wrapText="1"/>
    </xf>
    <xf numFmtId="0" fontId="32" fillId="0" borderId="100" xfId="0" applyFont="1" applyBorder="1" applyAlignment="1">
      <alignment horizontal="center" wrapText="1"/>
    </xf>
    <xf numFmtId="0" fontId="0" fillId="0" borderId="7" xfId="0" applyBorder="1"/>
    <xf numFmtId="167" fontId="32" fillId="0" borderId="7" xfId="0" applyNumberFormat="1" applyFont="1" applyBorder="1" applyAlignment="1" applyProtection="1">
      <alignment horizontal="right" wrapText="1"/>
      <protection locked="0"/>
    </xf>
    <xf numFmtId="0" fontId="32" fillId="0" borderId="7" xfId="0" applyFont="1" applyBorder="1" applyAlignment="1">
      <alignment horizontal="left" wrapText="1" indent="1"/>
    </xf>
    <xf numFmtId="167" fontId="32" fillId="0" borderId="96" xfId="0" applyNumberFormat="1" applyFont="1" applyBorder="1" applyAlignment="1" applyProtection="1">
      <alignment horizontal="right" wrapText="1"/>
      <protection locked="0"/>
    </xf>
    <xf numFmtId="0" fontId="32" fillId="0" borderId="40" xfId="0" applyFont="1" applyBorder="1" applyAlignment="1">
      <alignment horizontal="left" wrapText="1"/>
    </xf>
    <xf numFmtId="0" fontId="32" fillId="0" borderId="12" xfId="0" applyFont="1" applyBorder="1" applyAlignment="1">
      <alignment horizontal="left" wrapText="1"/>
    </xf>
    <xf numFmtId="167" fontId="32" fillId="0" borderId="10" xfId="0" applyNumberFormat="1" applyFont="1" applyBorder="1" applyAlignment="1">
      <alignment horizontal="right" wrapText="1"/>
    </xf>
    <xf numFmtId="167" fontId="32" fillId="0" borderId="41" xfId="0" applyNumberFormat="1" applyFont="1" applyBorder="1" applyAlignment="1">
      <alignment horizontal="right" wrapText="1"/>
    </xf>
    <xf numFmtId="167" fontId="32" fillId="0" borderId="13" xfId="0" applyNumberFormat="1" applyFont="1" applyBorder="1" applyAlignment="1">
      <alignment horizontal="right" wrapText="1"/>
    </xf>
    <xf numFmtId="167" fontId="32" fillId="0" borderId="36" xfId="0" applyNumberFormat="1" applyFont="1" applyBorder="1" applyAlignment="1">
      <alignment horizontal="right" wrapText="1"/>
    </xf>
    <xf numFmtId="167" fontId="32" fillId="0" borderId="43" xfId="0" applyNumberFormat="1" applyFont="1" applyBorder="1" applyAlignment="1">
      <alignment horizontal="right" wrapText="1"/>
    </xf>
    <xf numFmtId="167" fontId="32" fillId="0" borderId="45" xfId="0" applyNumberFormat="1" applyFont="1" applyBorder="1" applyAlignment="1">
      <alignment horizontal="right" wrapText="1"/>
    </xf>
    <xf numFmtId="0" fontId="32" fillId="0" borderId="7" xfId="0" applyFont="1" applyBorder="1" applyAlignment="1" applyProtection="1">
      <alignment horizontal="right" wrapText="1"/>
      <protection locked="0"/>
    </xf>
    <xf numFmtId="0" fontId="32" fillId="0" borderId="96" xfId="0" applyFont="1" applyBorder="1" applyAlignment="1" applyProtection="1">
      <alignment horizontal="right" wrapText="1"/>
      <protection locked="0"/>
    </xf>
    <xf numFmtId="0" fontId="32" fillId="0" borderId="43" xfId="0" applyFont="1" applyBorder="1" applyAlignment="1">
      <alignment horizontal="left" wrapText="1" indent="1"/>
    </xf>
    <xf numFmtId="0" fontId="32" fillId="0" borderId="43" xfId="0" applyFont="1" applyBorder="1" applyAlignment="1">
      <alignment horizontal="right" wrapText="1"/>
    </xf>
    <xf numFmtId="0" fontId="32" fillId="0" borderId="45" xfId="0" applyFont="1" applyBorder="1" applyAlignment="1">
      <alignment horizontal="right" wrapText="1"/>
    </xf>
    <xf numFmtId="0" fontId="32" fillId="0" borderId="118" xfId="0" applyFont="1" applyBorder="1" applyAlignment="1">
      <alignment horizontal="left" wrapText="1"/>
    </xf>
    <xf numFmtId="0" fontId="0" fillId="0" borderId="98" xfId="0" applyBorder="1"/>
    <xf numFmtId="167" fontId="32" fillId="0" borderId="98" xfId="0" applyNumberFormat="1" applyFont="1" applyBorder="1" applyAlignment="1" applyProtection="1">
      <alignment horizontal="right" wrapText="1"/>
      <protection locked="0"/>
    </xf>
    <xf numFmtId="0" fontId="32" fillId="0" borderId="117" xfId="0" applyFont="1" applyBorder="1" applyAlignment="1">
      <alignment horizontal="left" wrapText="1"/>
    </xf>
    <xf numFmtId="0" fontId="32" fillId="0" borderId="122" xfId="0" applyFont="1" applyBorder="1" applyAlignment="1">
      <alignment horizontal="left" wrapText="1"/>
    </xf>
    <xf numFmtId="167" fontId="32" fillId="0" borderId="99" xfId="0" applyNumberFormat="1" applyFont="1" applyBorder="1" applyAlignment="1" applyProtection="1">
      <alignment horizontal="right" wrapText="1"/>
      <protection locked="0"/>
    </xf>
    <xf numFmtId="0" fontId="32" fillId="0" borderId="95" xfId="0" applyFont="1" applyBorder="1" applyAlignment="1">
      <alignment horizontal="left" wrapText="1"/>
    </xf>
    <xf numFmtId="0" fontId="32" fillId="0" borderId="13" xfId="0" applyFont="1" applyBorder="1" applyAlignment="1">
      <alignment horizontal="left" wrapText="1" indent="1"/>
    </xf>
    <xf numFmtId="0" fontId="32" fillId="0" borderId="13" xfId="0" applyFont="1" applyBorder="1" applyAlignment="1">
      <alignment horizontal="right" wrapText="1"/>
    </xf>
    <xf numFmtId="0" fontId="32" fillId="0" borderId="36" xfId="0" applyFont="1" applyBorder="1" applyAlignment="1">
      <alignment horizontal="right" wrapText="1"/>
    </xf>
    <xf numFmtId="0" fontId="32" fillId="0" borderId="98" xfId="0" applyFont="1" applyBorder="1" applyAlignment="1">
      <alignment horizontal="left" wrapText="1"/>
    </xf>
    <xf numFmtId="0" fontId="32" fillId="0" borderId="98" xfId="0" applyFont="1" applyBorder="1" applyAlignment="1">
      <alignment horizontal="right" wrapText="1"/>
    </xf>
    <xf numFmtId="0" fontId="32" fillId="0" borderId="98" xfId="0" applyFont="1" applyBorder="1" applyAlignment="1">
      <alignment horizontal="left" wrapText="1" indent="1"/>
    </xf>
    <xf numFmtId="0" fontId="32" fillId="0" borderId="99" xfId="0" applyFont="1" applyBorder="1" applyAlignment="1">
      <alignment horizontal="right" wrapText="1"/>
    </xf>
    <xf numFmtId="0" fontId="32" fillId="0" borderId="10" xfId="0" applyFont="1" applyBorder="1" applyAlignment="1">
      <alignment horizontal="left" wrapText="1" indent="1"/>
    </xf>
    <xf numFmtId="0" fontId="32" fillId="0" borderId="10" xfId="0" applyFont="1" applyBorder="1" applyAlignment="1">
      <alignment horizontal="right" wrapText="1"/>
    </xf>
    <xf numFmtId="0" fontId="32" fillId="0" borderId="41" xfId="0" applyFont="1" applyBorder="1" applyAlignment="1">
      <alignment horizontal="right" wrapText="1"/>
    </xf>
    <xf numFmtId="0" fontId="69" fillId="0" borderId="0" xfId="0" applyFont="1" applyAlignment="1">
      <alignment horizontal="left"/>
    </xf>
    <xf numFmtId="0" fontId="69" fillId="0" borderId="90" xfId="0" applyFont="1" applyBorder="1" applyAlignment="1">
      <alignment horizontal="center" wrapText="1"/>
    </xf>
    <xf numFmtId="0" fontId="69" fillId="0" borderId="98" xfId="0" applyFont="1" applyBorder="1" applyAlignment="1">
      <alignment horizontal="center" wrapText="1"/>
    </xf>
    <xf numFmtId="0" fontId="69" fillId="0" borderId="100" xfId="0" applyFont="1" applyBorder="1" applyAlignment="1">
      <alignment horizontal="center" wrapText="1"/>
    </xf>
    <xf numFmtId="0" fontId="69" fillId="0" borderId="99" xfId="0" applyFont="1" applyBorder="1" applyAlignment="1">
      <alignment horizontal="center" wrapText="1"/>
    </xf>
    <xf numFmtId="0" fontId="0" fillId="0" borderId="90" xfId="0" applyBorder="1" applyAlignment="1">
      <alignment wrapText="1"/>
    </xf>
    <xf numFmtId="0" fontId="0" fillId="0" borderId="98" xfId="0" applyBorder="1" applyAlignment="1">
      <alignment wrapText="1"/>
    </xf>
    <xf numFmtId="0" fontId="44" fillId="0" borderId="0" xfId="0" applyFont="1" applyAlignment="1">
      <alignment horizontal="center"/>
    </xf>
    <xf numFmtId="0" fontId="69" fillId="0" borderId="89" xfId="0" applyFont="1" applyBorder="1" applyAlignment="1">
      <alignment horizontal="center" wrapText="1"/>
    </xf>
    <xf numFmtId="0" fontId="69" fillId="0" borderId="95" xfId="0" applyFont="1" applyBorder="1" applyAlignment="1">
      <alignment horizontal="center" wrapText="1"/>
    </xf>
    <xf numFmtId="0" fontId="58" fillId="0" borderId="89" xfId="0" applyFont="1" applyBorder="1" applyAlignment="1">
      <alignment horizontal="center" wrapText="1"/>
    </xf>
    <xf numFmtId="0" fontId="58" fillId="0" borderId="95" xfId="0" applyFont="1" applyBorder="1" applyAlignment="1">
      <alignment horizontal="center" wrapText="1"/>
    </xf>
    <xf numFmtId="0" fontId="58" fillId="0" borderId="90" xfId="0" applyFont="1" applyBorder="1" applyAlignment="1">
      <alignment horizontal="center" wrapText="1"/>
    </xf>
    <xf numFmtId="0" fontId="58" fillId="0" borderId="100" xfId="0" applyFont="1" applyBorder="1" applyAlignment="1">
      <alignment horizontal="center" wrapText="1"/>
    </xf>
  </cellXfs>
  <cellStyles count="8">
    <cellStyle name="Milliers" xfId="1" builtinId="3"/>
    <cellStyle name="Milliers_CPPSONV" xfId="7"/>
    <cellStyle name="Normal" xfId="0" builtinId="0"/>
    <cellStyle name="Normal_C1SCARV" xfId="4"/>
    <cellStyle name="Normal_C1SONV" xfId="3"/>
    <cellStyle name="Normal_CEGSOSAR" xfId="5"/>
    <cellStyle name="Normal_CPPSONV" xfId="6"/>
    <cellStyle name="Pourcentage" xfId="2" builtinId="5"/>
  </cellStyles>
  <dxfs count="7">
    <dxf>
      <font>
        <condense val="0"/>
        <extend val="0"/>
        <color auto="1"/>
      </font>
    </dxf>
    <dxf>
      <font>
        <condense val="0"/>
        <extend val="0"/>
        <color auto="1"/>
      </font>
    </dxf>
    <dxf>
      <font>
        <condense val="0"/>
        <extend val="0"/>
        <color auto="1"/>
      </font>
    </dxf>
    <dxf>
      <font>
        <condense val="0"/>
        <extend val="0"/>
        <color auto="1"/>
      </font>
    </dxf>
    <dxf>
      <font>
        <condense val="0"/>
        <extend val="0"/>
        <color auto="1"/>
      </font>
    </dxf>
    <dxf>
      <font>
        <condense val="0"/>
        <extend val="0"/>
        <color auto="1"/>
      </font>
    </dxf>
    <dxf>
      <font>
        <condense val="0"/>
        <extend val="0"/>
        <color auto="1"/>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1</xdr:colOff>
      <xdr:row>0</xdr:row>
      <xdr:rowOff>28575</xdr:rowOff>
    </xdr:from>
    <xdr:to>
      <xdr:col>2</xdr:col>
      <xdr:colOff>0</xdr:colOff>
      <xdr:row>2</xdr:row>
      <xdr:rowOff>0</xdr:rowOff>
    </xdr:to>
    <xdr:grpSp>
      <xdr:nvGrpSpPr>
        <xdr:cNvPr id="2" name="Group 382594">
          <a:extLst>
            <a:ext uri="{FF2B5EF4-FFF2-40B4-BE49-F238E27FC236}">
              <a16:creationId xmlns="" xmlns:a16="http://schemas.microsoft.com/office/drawing/2014/main" id="{07D8E6C6-B510-4607-ABE0-330455DC87A0}"/>
            </a:ext>
          </a:extLst>
        </xdr:cNvPr>
        <xdr:cNvGrpSpPr/>
      </xdr:nvGrpSpPr>
      <xdr:grpSpPr>
        <a:xfrm>
          <a:off x="1" y="28575"/>
          <a:ext cx="7871459" cy="413385"/>
          <a:chOff x="0" y="0"/>
          <a:chExt cx="5848350" cy="472638"/>
        </a:xfrm>
      </xdr:grpSpPr>
      <xdr:sp macro="" textlink="">
        <xdr:nvSpPr>
          <xdr:cNvPr id="3" name="Rectangle 2">
            <a:extLst>
              <a:ext uri="{FF2B5EF4-FFF2-40B4-BE49-F238E27FC236}">
                <a16:creationId xmlns="" xmlns:a16="http://schemas.microsoft.com/office/drawing/2014/main" id="{1DF40F01-4222-43EF-BA5C-EB49901A2C6A}"/>
              </a:ext>
            </a:extLst>
          </xdr:cNvPr>
          <xdr:cNvSpPr/>
        </xdr:nvSpPr>
        <xdr:spPr>
          <a:xfrm>
            <a:off x="158420" y="2285"/>
            <a:ext cx="42144" cy="189937"/>
          </a:xfrm>
          <a:prstGeom prst="rect">
            <a:avLst/>
          </a:prstGeom>
          <a:ln>
            <a:noFill/>
          </a:ln>
        </xdr:spPr>
        <xdr:txBody>
          <a:bodyPr lIns="0" tIns="0" rIns="0" bIns="0" rtlCol="0">
            <a:noAutofit/>
          </a:bodyPr>
          <a:lstStyle/>
          <a:p>
            <a:pPr>
              <a:lnSpc>
                <a:spcPct val="115000"/>
              </a:lnSpc>
              <a:spcAft>
                <a:spcPts val="0"/>
              </a:spcAft>
            </a:pPr>
            <a:r>
              <a:rPr lang="fr-FR" sz="1100">
                <a:solidFill>
                  <a:srgbClr val="000000"/>
                </a:solidFill>
                <a:effectLst/>
                <a:latin typeface="Calibri" panose="020F0502020204030204" pitchFamily="34" charset="0"/>
                <a:ea typeface="Calibri" panose="020F0502020204030204" pitchFamily="34" charset="0"/>
                <a:cs typeface="Calibri" panose="020F0502020204030204" pitchFamily="34" charset="0"/>
              </a:rPr>
              <a:t> </a:t>
            </a:r>
          </a:p>
        </xdr:txBody>
      </xdr:sp>
      <xdr:sp macro="" textlink="">
        <xdr:nvSpPr>
          <xdr:cNvPr id="4" name="Rectangle 3">
            <a:extLst>
              <a:ext uri="{FF2B5EF4-FFF2-40B4-BE49-F238E27FC236}">
                <a16:creationId xmlns="" xmlns:a16="http://schemas.microsoft.com/office/drawing/2014/main" id="{5912EE03-9A32-4BA9-A0D9-F18BAC96AAD5}"/>
              </a:ext>
            </a:extLst>
          </xdr:cNvPr>
          <xdr:cNvSpPr/>
        </xdr:nvSpPr>
        <xdr:spPr>
          <a:xfrm>
            <a:off x="158420" y="282701"/>
            <a:ext cx="42144" cy="189937"/>
          </a:xfrm>
          <a:prstGeom prst="rect">
            <a:avLst/>
          </a:prstGeom>
          <a:ln>
            <a:noFill/>
          </a:ln>
        </xdr:spPr>
        <xdr:txBody>
          <a:bodyPr lIns="0" tIns="0" rIns="0" bIns="0" rtlCol="0">
            <a:noAutofit/>
          </a:bodyPr>
          <a:lstStyle/>
          <a:p>
            <a:pPr>
              <a:lnSpc>
                <a:spcPct val="115000"/>
              </a:lnSpc>
              <a:spcAft>
                <a:spcPts val="0"/>
              </a:spcAft>
            </a:pPr>
            <a:r>
              <a:rPr lang="fr-FR" sz="1100">
                <a:solidFill>
                  <a:srgbClr val="000000"/>
                </a:solidFill>
                <a:effectLst/>
                <a:latin typeface="Calibri" panose="020F0502020204030204" pitchFamily="34" charset="0"/>
                <a:ea typeface="Calibri" panose="020F0502020204030204" pitchFamily="34" charset="0"/>
                <a:cs typeface="Calibri" panose="020F0502020204030204" pitchFamily="34" charset="0"/>
              </a:rPr>
              <a:t> </a:t>
            </a:r>
          </a:p>
        </xdr:txBody>
      </xdr:sp>
      <xdr:sp macro="" textlink="">
        <xdr:nvSpPr>
          <xdr:cNvPr id="5" name="Shape 508250">
            <a:extLst>
              <a:ext uri="{FF2B5EF4-FFF2-40B4-BE49-F238E27FC236}">
                <a16:creationId xmlns="" xmlns:a16="http://schemas.microsoft.com/office/drawing/2014/main" id="{E0EF7641-6787-4DF8-B1E8-3E4EB2FF45C6}"/>
              </a:ext>
            </a:extLst>
          </xdr:cNvPr>
          <xdr:cNvSpPr/>
        </xdr:nvSpPr>
        <xdr:spPr>
          <a:xfrm>
            <a:off x="0" y="76200"/>
            <a:ext cx="5772150" cy="352425"/>
          </a:xfrm>
          <a:custGeom>
            <a:avLst/>
            <a:gdLst/>
            <a:ahLst/>
            <a:cxnLst/>
            <a:rect l="0" t="0" r="0" b="0"/>
            <a:pathLst>
              <a:path w="5772150" h="352425">
                <a:moveTo>
                  <a:pt x="0" y="0"/>
                </a:moveTo>
                <a:lnTo>
                  <a:pt x="5772150" y="0"/>
                </a:lnTo>
                <a:lnTo>
                  <a:pt x="5772150" y="352425"/>
                </a:lnTo>
                <a:lnTo>
                  <a:pt x="0" y="352425"/>
                </a:lnTo>
                <a:lnTo>
                  <a:pt x="0" y="0"/>
                </a:lnTo>
              </a:path>
            </a:pathLst>
          </a:custGeom>
          <a:ln w="0" cap="flat">
            <a:miter lim="127000"/>
          </a:ln>
        </xdr:spPr>
        <xdr:style>
          <a:lnRef idx="0">
            <a:srgbClr val="000000"/>
          </a:lnRef>
          <a:fillRef idx="1">
            <a:srgbClr val="808080">
              <a:alpha val="50196"/>
            </a:srgbClr>
          </a:fillRef>
          <a:effectRef idx="0">
            <a:scrgbClr r="0" g="0" b="0"/>
          </a:effectRef>
          <a:fontRef idx="none"/>
        </xdr:style>
        <xdr:txBody>
          <a:bodyPr/>
          <a:lstStyle/>
          <a:p>
            <a:endParaRPr lang="fr-FR"/>
          </a:p>
        </xdr:txBody>
      </xdr:sp>
      <xdr:sp macro="" textlink="">
        <xdr:nvSpPr>
          <xdr:cNvPr id="6" name="Shape 508251">
            <a:extLst>
              <a:ext uri="{FF2B5EF4-FFF2-40B4-BE49-F238E27FC236}">
                <a16:creationId xmlns="" xmlns:a16="http://schemas.microsoft.com/office/drawing/2014/main" id="{D6F6E4A1-B1C0-40AC-B600-BBEC6C1E1617}"/>
              </a:ext>
            </a:extLst>
          </xdr:cNvPr>
          <xdr:cNvSpPr/>
        </xdr:nvSpPr>
        <xdr:spPr>
          <a:xfrm>
            <a:off x="76200" y="19054"/>
            <a:ext cx="5772150" cy="317044"/>
          </a:xfrm>
          <a:custGeom>
            <a:avLst/>
            <a:gdLst/>
            <a:ahLst/>
            <a:cxnLst/>
            <a:rect l="0" t="0" r="0" b="0"/>
            <a:pathLst>
              <a:path w="5772150" h="352425">
                <a:moveTo>
                  <a:pt x="0" y="0"/>
                </a:moveTo>
                <a:lnTo>
                  <a:pt x="5772150" y="0"/>
                </a:lnTo>
                <a:lnTo>
                  <a:pt x="5772150" y="352425"/>
                </a:lnTo>
                <a:lnTo>
                  <a:pt x="0" y="352425"/>
                </a:lnTo>
                <a:lnTo>
                  <a:pt x="0" y="0"/>
                </a:lnTo>
              </a:path>
            </a:pathLst>
          </a:custGeom>
          <a:ln w="0" cap="flat">
            <a:miter lim="127000"/>
          </a:ln>
        </xdr:spPr>
        <xdr:style>
          <a:lnRef idx="0">
            <a:srgbClr val="000000"/>
          </a:lnRef>
          <a:fillRef idx="1">
            <a:srgbClr val="4F81BD"/>
          </a:fillRef>
          <a:effectRef idx="0">
            <a:scrgbClr r="0" g="0" b="0"/>
          </a:effectRef>
          <a:fontRef idx="none"/>
        </xdr:style>
        <xdr:txBody>
          <a:bodyPr/>
          <a:lstStyle/>
          <a:p>
            <a:endParaRPr lang="fr-FR"/>
          </a:p>
        </xdr:txBody>
      </xdr:sp>
      <xdr:sp macro="" textlink="">
        <xdr:nvSpPr>
          <xdr:cNvPr id="7" name="Shape 19229">
            <a:extLst>
              <a:ext uri="{FF2B5EF4-FFF2-40B4-BE49-F238E27FC236}">
                <a16:creationId xmlns="" xmlns:a16="http://schemas.microsoft.com/office/drawing/2014/main" id="{BD253FEC-194F-4A69-8526-D8BF7828C528}"/>
              </a:ext>
            </a:extLst>
          </xdr:cNvPr>
          <xdr:cNvSpPr/>
        </xdr:nvSpPr>
        <xdr:spPr>
          <a:xfrm>
            <a:off x="76200" y="0"/>
            <a:ext cx="5772150" cy="352425"/>
          </a:xfrm>
          <a:custGeom>
            <a:avLst/>
            <a:gdLst/>
            <a:ahLst/>
            <a:cxnLst/>
            <a:rect l="0" t="0" r="0" b="0"/>
            <a:pathLst>
              <a:path w="5772150" h="352425">
                <a:moveTo>
                  <a:pt x="0" y="352425"/>
                </a:moveTo>
                <a:lnTo>
                  <a:pt x="5772150" y="352425"/>
                </a:lnTo>
                <a:lnTo>
                  <a:pt x="5772150" y="0"/>
                </a:lnTo>
                <a:lnTo>
                  <a:pt x="0" y="0"/>
                </a:lnTo>
                <a:close/>
              </a:path>
            </a:pathLst>
          </a:custGeom>
          <a:ln w="9525" cap="rnd">
            <a:miter lim="127000"/>
          </a:ln>
        </xdr:spPr>
        <xdr:style>
          <a:lnRef idx="1">
            <a:srgbClr val="000000"/>
          </a:lnRef>
          <a:fillRef idx="0">
            <a:srgbClr val="000000">
              <a:alpha val="0"/>
            </a:srgbClr>
          </a:fillRef>
          <a:effectRef idx="0">
            <a:scrgbClr r="0" g="0" b="0"/>
          </a:effectRef>
          <a:fontRef idx="none"/>
        </xdr:style>
        <xdr:txBody>
          <a:bodyPr/>
          <a:lstStyle/>
          <a:p>
            <a:endParaRPr lang="fr-FR"/>
          </a:p>
        </xdr:txBody>
      </xdr:sp>
      <xdr:sp macro="" textlink="">
        <xdr:nvSpPr>
          <xdr:cNvPr id="8" name="Rectangle 7">
            <a:extLst>
              <a:ext uri="{FF2B5EF4-FFF2-40B4-BE49-F238E27FC236}">
                <a16:creationId xmlns="" xmlns:a16="http://schemas.microsoft.com/office/drawing/2014/main" id="{9DF29218-D326-453E-A0B0-B29CC3BA58F8}"/>
              </a:ext>
            </a:extLst>
          </xdr:cNvPr>
          <xdr:cNvSpPr/>
        </xdr:nvSpPr>
        <xdr:spPr>
          <a:xfrm>
            <a:off x="2110994" y="80000"/>
            <a:ext cx="52173" cy="237150"/>
          </a:xfrm>
          <a:prstGeom prst="rect">
            <a:avLst/>
          </a:prstGeom>
          <a:ln>
            <a:noFill/>
          </a:ln>
        </xdr:spPr>
        <xdr:txBody>
          <a:bodyPr lIns="0" tIns="0" rIns="0" bIns="0" rtlCol="0">
            <a:noAutofit/>
          </a:bodyPr>
          <a:lstStyle/>
          <a:p>
            <a:pPr>
              <a:lnSpc>
                <a:spcPct val="115000"/>
              </a:lnSpc>
              <a:spcAft>
                <a:spcPts val="0"/>
              </a:spcAft>
            </a:pPr>
            <a:r>
              <a:rPr lang="fr-FR" sz="1400" b="1">
                <a:solidFill>
                  <a:srgbClr val="FFFFFF"/>
                </a:solidFill>
                <a:effectLst/>
                <a:latin typeface="Cambria" panose="02040503050406030204" pitchFamily="18" charset="0"/>
                <a:ea typeface="Cambria" panose="02040503050406030204" pitchFamily="18" charset="0"/>
                <a:cs typeface="Cambria" panose="02040503050406030204" pitchFamily="18" charset="0"/>
              </a:rPr>
              <a:t> </a:t>
            </a:r>
            <a:endParaRPr lang="fr-FR" sz="1100">
              <a:solidFill>
                <a:srgbClr val="000000"/>
              </a:solidFill>
              <a:effectLst/>
              <a:latin typeface="Calibri" panose="020F0502020204030204" pitchFamily="34" charset="0"/>
              <a:ea typeface="Calibri" panose="020F0502020204030204" pitchFamily="34" charset="0"/>
              <a:cs typeface="Calibri" panose="020F0502020204030204" pitchFamily="34" charset="0"/>
            </a:endParaRPr>
          </a:p>
        </xdr:txBody>
      </xdr:sp>
      <xdr:sp macro="" textlink="">
        <xdr:nvSpPr>
          <xdr:cNvPr id="9" name="Rectangle 8">
            <a:extLst>
              <a:ext uri="{FF2B5EF4-FFF2-40B4-BE49-F238E27FC236}">
                <a16:creationId xmlns="" xmlns:a16="http://schemas.microsoft.com/office/drawing/2014/main" id="{D7BB4C3D-37ED-418F-9CC1-A86C9E5465AA}"/>
              </a:ext>
            </a:extLst>
          </xdr:cNvPr>
          <xdr:cNvSpPr/>
        </xdr:nvSpPr>
        <xdr:spPr>
          <a:xfrm>
            <a:off x="2254250" y="80000"/>
            <a:ext cx="52173" cy="237150"/>
          </a:xfrm>
          <a:prstGeom prst="rect">
            <a:avLst/>
          </a:prstGeom>
          <a:ln>
            <a:noFill/>
          </a:ln>
        </xdr:spPr>
        <xdr:txBody>
          <a:bodyPr lIns="0" tIns="0" rIns="0" bIns="0" rtlCol="0">
            <a:noAutofit/>
          </a:bodyPr>
          <a:lstStyle/>
          <a:p>
            <a:pPr>
              <a:lnSpc>
                <a:spcPct val="115000"/>
              </a:lnSpc>
              <a:spcAft>
                <a:spcPts val="0"/>
              </a:spcAft>
            </a:pPr>
            <a:r>
              <a:rPr lang="fr-FR" sz="1400" b="1">
                <a:solidFill>
                  <a:srgbClr val="FFFFFF"/>
                </a:solidFill>
                <a:effectLst/>
                <a:latin typeface="Cambria" panose="02040503050406030204" pitchFamily="18" charset="0"/>
                <a:ea typeface="Cambria" panose="02040503050406030204" pitchFamily="18" charset="0"/>
                <a:cs typeface="Cambria" panose="02040503050406030204" pitchFamily="18" charset="0"/>
              </a:rPr>
              <a:t> </a:t>
            </a:r>
            <a:endParaRPr lang="fr-FR" sz="1100">
              <a:solidFill>
                <a:srgbClr val="000000"/>
              </a:solidFill>
              <a:effectLst/>
              <a:latin typeface="Calibri" panose="020F0502020204030204" pitchFamily="34" charset="0"/>
              <a:ea typeface="Calibri" panose="020F0502020204030204" pitchFamily="34" charset="0"/>
              <a:cs typeface="Calibri" panose="020F0502020204030204" pitchFamily="34" charset="0"/>
            </a:endParaRPr>
          </a:p>
        </xdr:txBody>
      </xdr:sp>
      <xdr:sp macro="" textlink="">
        <xdr:nvSpPr>
          <xdr:cNvPr id="10" name="Rectangle 9">
            <a:extLst>
              <a:ext uri="{FF2B5EF4-FFF2-40B4-BE49-F238E27FC236}">
                <a16:creationId xmlns="" xmlns:a16="http://schemas.microsoft.com/office/drawing/2014/main" id="{114B637B-2D8D-48E8-8913-A2EFB31ECBF7}"/>
              </a:ext>
            </a:extLst>
          </xdr:cNvPr>
          <xdr:cNvSpPr/>
        </xdr:nvSpPr>
        <xdr:spPr>
          <a:xfrm>
            <a:off x="2293874" y="80000"/>
            <a:ext cx="66402" cy="237150"/>
          </a:xfrm>
          <a:prstGeom prst="rect">
            <a:avLst/>
          </a:prstGeom>
          <a:ln>
            <a:noFill/>
          </a:ln>
        </xdr:spPr>
        <xdr:txBody>
          <a:bodyPr lIns="0" tIns="0" rIns="0" bIns="0" rtlCol="0">
            <a:noAutofit/>
          </a:bodyPr>
          <a:lstStyle/>
          <a:p>
            <a:pPr>
              <a:lnSpc>
                <a:spcPct val="115000"/>
              </a:lnSpc>
              <a:spcAft>
                <a:spcPts val="0"/>
              </a:spcAft>
            </a:pPr>
            <a:r>
              <a:rPr lang="fr-FR" sz="1100">
                <a:solidFill>
                  <a:srgbClr val="000000"/>
                </a:solidFill>
                <a:effectLst/>
                <a:latin typeface="Calibri" panose="020F0502020204030204" pitchFamily="34" charset="0"/>
                <a:ea typeface="Calibri" panose="020F0502020204030204" pitchFamily="34" charset="0"/>
                <a:cs typeface="Calibri" panose="020F0502020204030204" pitchFamily="34" charset="0"/>
              </a:rPr>
              <a:t> </a:t>
            </a:r>
          </a:p>
        </xdr:txBody>
      </xdr:sp>
      <xdr:sp macro="" textlink="">
        <xdr:nvSpPr>
          <xdr:cNvPr id="11" name="Rectangle 10">
            <a:extLst>
              <a:ext uri="{FF2B5EF4-FFF2-40B4-BE49-F238E27FC236}">
                <a16:creationId xmlns="" xmlns:a16="http://schemas.microsoft.com/office/drawing/2014/main" id="{A9250A33-2F67-4E0C-84BF-BD85C95D847D}"/>
              </a:ext>
            </a:extLst>
          </xdr:cNvPr>
          <xdr:cNvSpPr/>
        </xdr:nvSpPr>
        <xdr:spPr>
          <a:xfrm>
            <a:off x="1171575" y="85761"/>
            <a:ext cx="4392608" cy="231389"/>
          </a:xfrm>
          <a:prstGeom prst="rect">
            <a:avLst/>
          </a:prstGeom>
          <a:ln>
            <a:noFill/>
          </a:ln>
        </xdr:spPr>
        <xdr:txBody>
          <a:bodyPr lIns="0" tIns="0" rIns="0" bIns="0" rtlCol="0">
            <a:noAutofit/>
          </a:bodyPr>
          <a:lstStyle/>
          <a:p>
            <a:r>
              <a:rPr lang="fr-FR" sz="1400" b="1">
                <a:solidFill>
                  <a:schemeClr val="bg1"/>
                </a:solidFill>
                <a:effectLst/>
                <a:latin typeface="Arial" panose="020B0604020202020204" pitchFamily="34" charset="0"/>
                <a:ea typeface="+mn-ea"/>
                <a:cs typeface="Arial" panose="020B0604020202020204" pitchFamily="34" charset="0"/>
              </a:rPr>
              <a:t>                           FICHE RÉCAPITULATIVE</a:t>
            </a:r>
            <a:endParaRPr lang="fr-FR" sz="1400">
              <a:solidFill>
                <a:schemeClr val="bg1"/>
              </a:solidFill>
              <a:effectLst/>
              <a:latin typeface="Arial" panose="020B0604020202020204" pitchFamily="34" charset="0"/>
              <a:ea typeface="+mn-ea"/>
              <a:cs typeface="Arial" panose="020B0604020202020204" pitchFamily="34" charset="0"/>
            </a:endParaRP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47</xdr:row>
      <xdr:rowOff>28573</xdr:rowOff>
    </xdr:from>
    <xdr:to>
      <xdr:col>15</xdr:col>
      <xdr:colOff>19050</xdr:colOff>
      <xdr:row>53</xdr:row>
      <xdr:rowOff>9525</xdr:rowOff>
    </xdr:to>
    <xdr:sp macro="" textlink="">
      <xdr:nvSpPr>
        <xdr:cNvPr id="2" name="ZoneTexte 1">
          <a:extLst>
            <a:ext uri="{FF2B5EF4-FFF2-40B4-BE49-F238E27FC236}">
              <a16:creationId xmlns="" xmlns:a16="http://schemas.microsoft.com/office/drawing/2014/main" id="{9DF0F907-4ADC-4F26-9119-655C9DD1F5EA}"/>
            </a:ext>
          </a:extLst>
        </xdr:cNvPr>
        <xdr:cNvSpPr txBox="1"/>
      </xdr:nvSpPr>
      <xdr:spPr>
        <a:xfrm>
          <a:off x="0" y="11207113"/>
          <a:ext cx="19693890" cy="7848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fr-CI" sz="1200">
              <a:solidFill>
                <a:schemeClr val="dk1"/>
              </a:solidFill>
              <a:latin typeface="+mn-lt"/>
              <a:ea typeface="+mn-ea"/>
              <a:cs typeface="+mn-cs"/>
            </a:rPr>
            <a:t>1 - Les catégories « vie » et « décès » regroupent respectivement les contrats disposant uniquement d’une garantie en cas de vie et ceux disposant uniquement d’une garantie en cas de décès. </a:t>
          </a:r>
          <a:endParaRPr lang="fr-FR" sz="1200">
            <a:solidFill>
              <a:schemeClr val="dk1"/>
            </a:solidFill>
            <a:latin typeface="+mn-lt"/>
            <a:ea typeface="+mn-ea"/>
            <a:cs typeface="+mn-cs"/>
          </a:endParaRPr>
        </a:p>
        <a:p>
          <a:r>
            <a:rPr lang="fr-CI" sz="1200">
              <a:solidFill>
                <a:schemeClr val="dk1"/>
              </a:solidFill>
              <a:latin typeface="+mn-lt"/>
              <a:ea typeface="+mn-ea"/>
              <a:cs typeface="+mn-cs"/>
            </a:rPr>
            <a:t>2 -</a:t>
          </a:r>
          <a:r>
            <a:rPr lang="fr-CI" sz="1200" baseline="0">
              <a:solidFill>
                <a:schemeClr val="dk1"/>
              </a:solidFill>
              <a:latin typeface="+mn-lt"/>
              <a:ea typeface="+mn-ea"/>
              <a:cs typeface="+mn-cs"/>
            </a:rPr>
            <a:t> L</a:t>
          </a:r>
          <a:r>
            <a:rPr lang="fr-CI" sz="1200">
              <a:solidFill>
                <a:schemeClr val="dk1"/>
              </a:solidFill>
              <a:latin typeface="+mn-lt"/>
              <a:ea typeface="+mn-ea"/>
              <a:cs typeface="+mn-cs"/>
            </a:rPr>
            <a:t>a catégorie « mixte » recoupe l’ensemble des contrats disposant à la fois d’une garantie en cas de vie et d’une garantie en cas de décès.</a:t>
          </a:r>
          <a:endParaRPr lang="fr-FR" sz="1200">
            <a:solidFill>
              <a:schemeClr val="dk1"/>
            </a:solidFill>
            <a:latin typeface="+mn-lt"/>
            <a:ea typeface="+mn-ea"/>
            <a:cs typeface="+mn-cs"/>
          </a:endParaRPr>
        </a:p>
        <a:p>
          <a:r>
            <a:rPr lang="fr-FR" sz="1200">
              <a:solidFill>
                <a:schemeClr val="dk1"/>
              </a:solidFill>
              <a:latin typeface="+mn-lt"/>
              <a:ea typeface="+mn-ea"/>
              <a:cs typeface="+mn-cs"/>
            </a:rPr>
            <a:t>3 - Les contrats retraite ou les contrats en cas de vie avec contre assurance des provisions mathématiques sont regroupés dans la catégorie « épargne » tandis que les titres de capitalisation sont regroupés dans la catégorie « capitalisation </a:t>
          </a:r>
          <a:r>
            <a:rPr lang="fr-CI" sz="1200">
              <a:solidFill>
                <a:schemeClr val="dk1"/>
              </a:solidFill>
              <a:latin typeface="+mn-lt"/>
              <a:ea typeface="+mn-ea"/>
              <a:cs typeface="+mn-cs"/>
            </a:rPr>
            <a:t>».</a:t>
          </a:r>
          <a:endParaRPr lang="fr-FR" sz="1200"/>
        </a:p>
        <a:p>
          <a:r>
            <a:rPr lang="fr-CI" sz="1200">
              <a:solidFill>
                <a:schemeClr val="dk1"/>
              </a:solidFill>
              <a:latin typeface="+mn-lt"/>
              <a:ea typeface="+mn-ea"/>
              <a:cs typeface="+mn-cs"/>
            </a:rPr>
            <a:t>4</a:t>
          </a:r>
          <a:r>
            <a:rPr lang="fr-CI" sz="1200" baseline="0">
              <a:solidFill>
                <a:schemeClr val="dk1"/>
              </a:solidFill>
              <a:latin typeface="+mn-lt"/>
              <a:ea typeface="+mn-ea"/>
              <a:cs typeface="+mn-cs"/>
            </a:rPr>
            <a:t> - </a:t>
          </a:r>
          <a:r>
            <a:rPr lang="fr-FR" sz="1200">
              <a:solidFill>
                <a:schemeClr val="dk1"/>
              </a:solidFill>
              <a:latin typeface="+mn-lt"/>
              <a:ea typeface="+mn-ea"/>
              <a:cs typeface="+mn-cs"/>
            </a:rPr>
            <a:t>Les risques complémentaires sont regroupés dans une colonne distincte.</a:t>
          </a:r>
          <a:endParaRPr lang="fr-FR" sz="12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topLeftCell="A10" workbookViewId="0">
      <selection activeCell="B19" sqref="B19"/>
    </sheetView>
  </sheetViews>
  <sheetFormatPr baseColWidth="10" defaultColWidth="8.88671875" defaultRowHeight="14.4"/>
  <cols>
    <col min="1" max="1" width="26.88671875" customWidth="1"/>
    <col min="2" max="2" width="87.88671875" customWidth="1"/>
  </cols>
  <sheetData>
    <row r="1" spans="1:3" ht="17.399999999999999">
      <c r="A1" s="1"/>
      <c r="B1" s="2"/>
    </row>
    <row r="2" spans="1:3" ht="17.399999999999999">
      <c r="A2" s="1"/>
      <c r="B2" s="2"/>
    </row>
    <row r="3" spans="1:3">
      <c r="A3" s="3"/>
      <c r="B3" s="2"/>
    </row>
    <row r="4" spans="1:3">
      <c r="A4" s="4" t="s">
        <v>0</v>
      </c>
      <c r="B4" s="5"/>
      <c r="C4" s="5"/>
    </row>
    <row r="5" spans="1:3">
      <c r="A5" s="6" t="s">
        <v>1</v>
      </c>
      <c r="B5" s="5"/>
      <c r="C5" s="7"/>
    </row>
    <row r="6" spans="1:3">
      <c r="A6" s="8" t="s">
        <v>2</v>
      </c>
      <c r="B6" s="5"/>
      <c r="C6" s="7"/>
    </row>
    <row r="7" spans="1:3">
      <c r="A7" s="8" t="s">
        <v>3</v>
      </c>
      <c r="B7" s="5"/>
      <c r="C7" s="7"/>
    </row>
    <row r="8" spans="1:3">
      <c r="A8" s="8"/>
      <c r="B8" s="5"/>
      <c r="C8" s="7"/>
    </row>
    <row r="9" spans="1:3" ht="6.75" customHeight="1" thickBot="1"/>
    <row r="10" spans="1:3" s="10" customFormat="1" ht="19.95" customHeight="1" thickBot="1">
      <c r="A10" s="9" t="s">
        <v>4</v>
      </c>
      <c r="B10" s="9" t="s">
        <v>5</v>
      </c>
    </row>
    <row r="11" spans="1:3" s="13" customFormat="1" ht="19.95" customHeight="1" thickBot="1">
      <c r="A11" s="11" t="s">
        <v>32</v>
      </c>
      <c r="B11" s="12" t="s">
        <v>33</v>
      </c>
    </row>
    <row r="12" spans="1:3" s="13" customFormat="1" ht="19.95" customHeight="1" thickBot="1">
      <c r="A12" s="11" t="s">
        <v>6</v>
      </c>
      <c r="B12" s="12" t="s">
        <v>31</v>
      </c>
    </row>
    <row r="13" spans="1:3" s="13" customFormat="1" ht="19.95" customHeight="1" thickBot="1">
      <c r="A13" s="11" t="s">
        <v>7</v>
      </c>
      <c r="B13" s="12" t="s">
        <v>8</v>
      </c>
    </row>
    <row r="14" spans="1:3" s="13" customFormat="1" ht="19.95" customHeight="1" thickBot="1">
      <c r="A14" s="11" t="s">
        <v>9</v>
      </c>
      <c r="B14" s="12" t="s">
        <v>10</v>
      </c>
    </row>
    <row r="15" spans="1:3" s="13" customFormat="1" ht="19.95" customHeight="1" thickBot="1">
      <c r="A15" s="11" t="s">
        <v>11</v>
      </c>
      <c r="B15" s="12" t="s">
        <v>12</v>
      </c>
    </row>
    <row r="16" spans="1:3" s="13" customFormat="1" ht="19.95" customHeight="1" thickBot="1">
      <c r="A16" s="11" t="s">
        <v>13</v>
      </c>
      <c r="B16" s="12" t="s">
        <v>14</v>
      </c>
    </row>
    <row r="17" spans="1:2" s="13" customFormat="1" ht="19.95" customHeight="1" thickBot="1">
      <c r="A17" s="11" t="s">
        <v>15</v>
      </c>
      <c r="B17" s="12" t="s">
        <v>16</v>
      </c>
    </row>
    <row r="18" spans="1:2" s="13" customFormat="1" ht="19.95" customHeight="1" thickBot="1">
      <c r="A18" s="11" t="s">
        <v>17</v>
      </c>
      <c r="B18" s="12" t="s">
        <v>18</v>
      </c>
    </row>
    <row r="19" spans="1:2" s="13" customFormat="1" ht="19.95" customHeight="1" thickBot="1">
      <c r="A19" s="11" t="s">
        <v>19</v>
      </c>
      <c r="B19" s="12" t="s">
        <v>20</v>
      </c>
    </row>
    <row r="20" spans="1:2" s="13" customFormat="1" ht="19.95" customHeight="1" thickBot="1">
      <c r="A20" s="11" t="s">
        <v>21</v>
      </c>
      <c r="B20" s="12" t="s">
        <v>22</v>
      </c>
    </row>
    <row r="21" spans="1:2" s="13" customFormat="1" ht="19.95" customHeight="1" thickBot="1">
      <c r="A21" s="11" t="s">
        <v>23</v>
      </c>
      <c r="B21" s="12" t="s">
        <v>24</v>
      </c>
    </row>
    <row r="22" spans="1:2" s="13" customFormat="1" ht="19.95" customHeight="1" thickBot="1">
      <c r="A22" s="11" t="s">
        <v>25</v>
      </c>
      <c r="B22" s="12" t="s">
        <v>26</v>
      </c>
    </row>
    <row r="23" spans="1:2" s="13" customFormat="1" ht="19.95" customHeight="1" thickBot="1">
      <c r="A23" s="11" t="s">
        <v>27</v>
      </c>
      <c r="B23" s="12" t="s">
        <v>28</v>
      </c>
    </row>
    <row r="24" spans="1:2" s="13" customFormat="1" ht="19.95" customHeight="1" thickBot="1">
      <c r="A24" s="11" t="s">
        <v>630</v>
      </c>
      <c r="B24" s="12" t="s">
        <v>631</v>
      </c>
    </row>
    <row r="25" spans="1:2" s="13" customFormat="1" ht="19.95" customHeight="1" thickBot="1">
      <c r="A25" s="11" t="s">
        <v>30</v>
      </c>
      <c r="B25" s="12" t="s">
        <v>29</v>
      </c>
    </row>
    <row r="26" spans="1:2" s="13" customFormat="1" ht="19.95" customHeight="1" thickBot="1">
      <c r="A26" s="11" t="s">
        <v>776</v>
      </c>
      <c r="B26" s="12" t="s">
        <v>778</v>
      </c>
    </row>
    <row r="27" spans="1:2" s="13" customFormat="1" ht="19.95" customHeight="1" thickBot="1">
      <c r="A27" s="11" t="s">
        <v>777</v>
      </c>
      <c r="B27" s="12" t="s">
        <v>779</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7"/>
  <sheetViews>
    <sheetView topLeftCell="A25" workbookViewId="0">
      <selection activeCell="E14" sqref="E14"/>
    </sheetView>
  </sheetViews>
  <sheetFormatPr baseColWidth="10" defaultColWidth="10.88671875" defaultRowHeight="8.4"/>
  <cols>
    <col min="1" max="1" width="47.77734375" style="17" customWidth="1"/>
    <col min="2" max="2" width="8.109375" style="17" customWidth="1"/>
    <col min="3" max="5" width="12.77734375" style="15" customWidth="1"/>
    <col min="6" max="256" width="10.88671875" style="15"/>
    <col min="257" max="257" width="47.77734375" style="15" customWidth="1"/>
    <col min="258" max="258" width="8.109375" style="15" customWidth="1"/>
    <col min="259" max="261" width="12.77734375" style="15" customWidth="1"/>
    <col min="262" max="512" width="10.88671875" style="15"/>
    <col min="513" max="513" width="47.77734375" style="15" customWidth="1"/>
    <col min="514" max="514" width="8.109375" style="15" customWidth="1"/>
    <col min="515" max="517" width="12.77734375" style="15" customWidth="1"/>
    <col min="518" max="768" width="10.88671875" style="15"/>
    <col min="769" max="769" width="47.77734375" style="15" customWidth="1"/>
    <col min="770" max="770" width="8.109375" style="15" customWidth="1"/>
    <col min="771" max="773" width="12.77734375" style="15" customWidth="1"/>
    <col min="774" max="1024" width="10.88671875" style="15"/>
    <col min="1025" max="1025" width="47.77734375" style="15" customWidth="1"/>
    <col min="1026" max="1026" width="8.109375" style="15" customWidth="1"/>
    <col min="1027" max="1029" width="12.77734375" style="15" customWidth="1"/>
    <col min="1030" max="1280" width="10.88671875" style="15"/>
    <col min="1281" max="1281" width="47.77734375" style="15" customWidth="1"/>
    <col min="1282" max="1282" width="8.109375" style="15" customWidth="1"/>
    <col min="1283" max="1285" width="12.77734375" style="15" customWidth="1"/>
    <col min="1286" max="1536" width="10.88671875" style="15"/>
    <col min="1537" max="1537" width="47.77734375" style="15" customWidth="1"/>
    <col min="1538" max="1538" width="8.109375" style="15" customWidth="1"/>
    <col min="1539" max="1541" width="12.77734375" style="15" customWidth="1"/>
    <col min="1542" max="1792" width="10.88671875" style="15"/>
    <col min="1793" max="1793" width="47.77734375" style="15" customWidth="1"/>
    <col min="1794" max="1794" width="8.109375" style="15" customWidth="1"/>
    <col min="1795" max="1797" width="12.77734375" style="15" customWidth="1"/>
    <col min="1798" max="2048" width="10.88671875" style="15"/>
    <col min="2049" max="2049" width="47.77734375" style="15" customWidth="1"/>
    <col min="2050" max="2050" width="8.109375" style="15" customWidth="1"/>
    <col min="2051" max="2053" width="12.77734375" style="15" customWidth="1"/>
    <col min="2054" max="2304" width="10.88671875" style="15"/>
    <col min="2305" max="2305" width="47.77734375" style="15" customWidth="1"/>
    <col min="2306" max="2306" width="8.109375" style="15" customWidth="1"/>
    <col min="2307" max="2309" width="12.77734375" style="15" customWidth="1"/>
    <col min="2310" max="2560" width="10.88671875" style="15"/>
    <col min="2561" max="2561" width="47.77734375" style="15" customWidth="1"/>
    <col min="2562" max="2562" width="8.109375" style="15" customWidth="1"/>
    <col min="2563" max="2565" width="12.77734375" style="15" customWidth="1"/>
    <col min="2566" max="2816" width="10.88671875" style="15"/>
    <col min="2817" max="2817" width="47.77734375" style="15" customWidth="1"/>
    <col min="2818" max="2818" width="8.109375" style="15" customWidth="1"/>
    <col min="2819" max="2821" width="12.77734375" style="15" customWidth="1"/>
    <col min="2822" max="3072" width="10.88671875" style="15"/>
    <col min="3073" max="3073" width="47.77734375" style="15" customWidth="1"/>
    <col min="3074" max="3074" width="8.109375" style="15" customWidth="1"/>
    <col min="3075" max="3077" width="12.77734375" style="15" customWidth="1"/>
    <col min="3078" max="3328" width="10.88671875" style="15"/>
    <col min="3329" max="3329" width="47.77734375" style="15" customWidth="1"/>
    <col min="3330" max="3330" width="8.109375" style="15" customWidth="1"/>
    <col min="3331" max="3333" width="12.77734375" style="15" customWidth="1"/>
    <col min="3334" max="3584" width="10.88671875" style="15"/>
    <col min="3585" max="3585" width="47.77734375" style="15" customWidth="1"/>
    <col min="3586" max="3586" width="8.109375" style="15" customWidth="1"/>
    <col min="3587" max="3589" width="12.77734375" style="15" customWidth="1"/>
    <col min="3590" max="3840" width="10.88671875" style="15"/>
    <col min="3841" max="3841" width="47.77734375" style="15" customWidth="1"/>
    <col min="3842" max="3842" width="8.109375" style="15" customWidth="1"/>
    <col min="3843" max="3845" width="12.77734375" style="15" customWidth="1"/>
    <col min="3846" max="4096" width="10.88671875" style="15"/>
    <col min="4097" max="4097" width="47.77734375" style="15" customWidth="1"/>
    <col min="4098" max="4098" width="8.109375" style="15" customWidth="1"/>
    <col min="4099" max="4101" width="12.77734375" style="15" customWidth="1"/>
    <col min="4102" max="4352" width="10.88671875" style="15"/>
    <col min="4353" max="4353" width="47.77734375" style="15" customWidth="1"/>
    <col min="4354" max="4354" width="8.109375" style="15" customWidth="1"/>
    <col min="4355" max="4357" width="12.77734375" style="15" customWidth="1"/>
    <col min="4358" max="4608" width="10.88671875" style="15"/>
    <col min="4609" max="4609" width="47.77734375" style="15" customWidth="1"/>
    <col min="4610" max="4610" width="8.109375" style="15" customWidth="1"/>
    <col min="4611" max="4613" width="12.77734375" style="15" customWidth="1"/>
    <col min="4614" max="4864" width="10.88671875" style="15"/>
    <col min="4865" max="4865" width="47.77734375" style="15" customWidth="1"/>
    <col min="4866" max="4866" width="8.109375" style="15" customWidth="1"/>
    <col min="4867" max="4869" width="12.77734375" style="15" customWidth="1"/>
    <col min="4870" max="5120" width="10.88671875" style="15"/>
    <col min="5121" max="5121" width="47.77734375" style="15" customWidth="1"/>
    <col min="5122" max="5122" width="8.109375" style="15" customWidth="1"/>
    <col min="5123" max="5125" width="12.77734375" style="15" customWidth="1"/>
    <col min="5126" max="5376" width="10.88671875" style="15"/>
    <col min="5377" max="5377" width="47.77734375" style="15" customWidth="1"/>
    <col min="5378" max="5378" width="8.109375" style="15" customWidth="1"/>
    <col min="5379" max="5381" width="12.77734375" style="15" customWidth="1"/>
    <col min="5382" max="5632" width="10.88671875" style="15"/>
    <col min="5633" max="5633" width="47.77734375" style="15" customWidth="1"/>
    <col min="5634" max="5634" width="8.109375" style="15" customWidth="1"/>
    <col min="5635" max="5637" width="12.77734375" style="15" customWidth="1"/>
    <col min="5638" max="5888" width="10.88671875" style="15"/>
    <col min="5889" max="5889" width="47.77734375" style="15" customWidth="1"/>
    <col min="5890" max="5890" width="8.109375" style="15" customWidth="1"/>
    <col min="5891" max="5893" width="12.77734375" style="15" customWidth="1"/>
    <col min="5894" max="6144" width="10.88671875" style="15"/>
    <col min="6145" max="6145" width="47.77734375" style="15" customWidth="1"/>
    <col min="6146" max="6146" width="8.109375" style="15" customWidth="1"/>
    <col min="6147" max="6149" width="12.77734375" style="15" customWidth="1"/>
    <col min="6150" max="6400" width="10.88671875" style="15"/>
    <col min="6401" max="6401" width="47.77734375" style="15" customWidth="1"/>
    <col min="6402" max="6402" width="8.109375" style="15" customWidth="1"/>
    <col min="6403" max="6405" width="12.77734375" style="15" customWidth="1"/>
    <col min="6406" max="6656" width="10.88671875" style="15"/>
    <col min="6657" max="6657" width="47.77734375" style="15" customWidth="1"/>
    <col min="6658" max="6658" width="8.109375" style="15" customWidth="1"/>
    <col min="6659" max="6661" width="12.77734375" style="15" customWidth="1"/>
    <col min="6662" max="6912" width="10.88671875" style="15"/>
    <col min="6913" max="6913" width="47.77734375" style="15" customWidth="1"/>
    <col min="6914" max="6914" width="8.109375" style="15" customWidth="1"/>
    <col min="6915" max="6917" width="12.77734375" style="15" customWidth="1"/>
    <col min="6918" max="7168" width="10.88671875" style="15"/>
    <col min="7169" max="7169" width="47.77734375" style="15" customWidth="1"/>
    <col min="7170" max="7170" width="8.109375" style="15" customWidth="1"/>
    <col min="7171" max="7173" width="12.77734375" style="15" customWidth="1"/>
    <col min="7174" max="7424" width="10.88671875" style="15"/>
    <col min="7425" max="7425" width="47.77734375" style="15" customWidth="1"/>
    <col min="7426" max="7426" width="8.109375" style="15" customWidth="1"/>
    <col min="7427" max="7429" width="12.77734375" style="15" customWidth="1"/>
    <col min="7430" max="7680" width="10.88671875" style="15"/>
    <col min="7681" max="7681" width="47.77734375" style="15" customWidth="1"/>
    <col min="7682" max="7682" width="8.109375" style="15" customWidth="1"/>
    <col min="7683" max="7685" width="12.77734375" style="15" customWidth="1"/>
    <col min="7686" max="7936" width="10.88671875" style="15"/>
    <col min="7937" max="7937" width="47.77734375" style="15" customWidth="1"/>
    <col min="7938" max="7938" width="8.109375" style="15" customWidth="1"/>
    <col min="7939" max="7941" width="12.77734375" style="15" customWidth="1"/>
    <col min="7942" max="8192" width="10.88671875" style="15"/>
    <col min="8193" max="8193" width="47.77734375" style="15" customWidth="1"/>
    <col min="8194" max="8194" width="8.109375" style="15" customWidth="1"/>
    <col min="8195" max="8197" width="12.77734375" style="15" customWidth="1"/>
    <col min="8198" max="8448" width="10.88671875" style="15"/>
    <col min="8449" max="8449" width="47.77734375" style="15" customWidth="1"/>
    <col min="8450" max="8450" width="8.109375" style="15" customWidth="1"/>
    <col min="8451" max="8453" width="12.77734375" style="15" customWidth="1"/>
    <col min="8454" max="8704" width="10.88671875" style="15"/>
    <col min="8705" max="8705" width="47.77734375" style="15" customWidth="1"/>
    <col min="8706" max="8706" width="8.109375" style="15" customWidth="1"/>
    <col min="8707" max="8709" width="12.77734375" style="15" customWidth="1"/>
    <col min="8710" max="8960" width="10.88671875" style="15"/>
    <col min="8961" max="8961" width="47.77734375" style="15" customWidth="1"/>
    <col min="8962" max="8962" width="8.109375" style="15" customWidth="1"/>
    <col min="8963" max="8965" width="12.77734375" style="15" customWidth="1"/>
    <col min="8966" max="9216" width="10.88671875" style="15"/>
    <col min="9217" max="9217" width="47.77734375" style="15" customWidth="1"/>
    <col min="9218" max="9218" width="8.109375" style="15" customWidth="1"/>
    <col min="9219" max="9221" width="12.77734375" style="15" customWidth="1"/>
    <col min="9222" max="9472" width="10.88671875" style="15"/>
    <col min="9473" max="9473" width="47.77734375" style="15" customWidth="1"/>
    <col min="9474" max="9474" width="8.109375" style="15" customWidth="1"/>
    <col min="9475" max="9477" width="12.77734375" style="15" customWidth="1"/>
    <col min="9478" max="9728" width="10.88671875" style="15"/>
    <col min="9729" max="9729" width="47.77734375" style="15" customWidth="1"/>
    <col min="9730" max="9730" width="8.109375" style="15" customWidth="1"/>
    <col min="9731" max="9733" width="12.77734375" style="15" customWidth="1"/>
    <col min="9734" max="9984" width="10.88671875" style="15"/>
    <col min="9985" max="9985" width="47.77734375" style="15" customWidth="1"/>
    <col min="9986" max="9986" width="8.109375" style="15" customWidth="1"/>
    <col min="9987" max="9989" width="12.77734375" style="15" customWidth="1"/>
    <col min="9990" max="10240" width="10.88671875" style="15"/>
    <col min="10241" max="10241" width="47.77734375" style="15" customWidth="1"/>
    <col min="10242" max="10242" width="8.109375" style="15" customWidth="1"/>
    <col min="10243" max="10245" width="12.77734375" style="15" customWidth="1"/>
    <col min="10246" max="10496" width="10.88671875" style="15"/>
    <col min="10497" max="10497" width="47.77734375" style="15" customWidth="1"/>
    <col min="10498" max="10498" width="8.109375" style="15" customWidth="1"/>
    <col min="10499" max="10501" width="12.77734375" style="15" customWidth="1"/>
    <col min="10502" max="10752" width="10.88671875" style="15"/>
    <col min="10753" max="10753" width="47.77734375" style="15" customWidth="1"/>
    <col min="10754" max="10754" width="8.109375" style="15" customWidth="1"/>
    <col min="10755" max="10757" width="12.77734375" style="15" customWidth="1"/>
    <col min="10758" max="11008" width="10.88671875" style="15"/>
    <col min="11009" max="11009" width="47.77734375" style="15" customWidth="1"/>
    <col min="11010" max="11010" width="8.109375" style="15" customWidth="1"/>
    <col min="11011" max="11013" width="12.77734375" style="15" customWidth="1"/>
    <col min="11014" max="11264" width="10.88671875" style="15"/>
    <col min="11265" max="11265" width="47.77734375" style="15" customWidth="1"/>
    <col min="11266" max="11266" width="8.109375" style="15" customWidth="1"/>
    <col min="11267" max="11269" width="12.77734375" style="15" customWidth="1"/>
    <col min="11270" max="11520" width="10.88671875" style="15"/>
    <col min="11521" max="11521" width="47.77734375" style="15" customWidth="1"/>
    <col min="11522" max="11522" width="8.109375" style="15" customWidth="1"/>
    <col min="11523" max="11525" width="12.77734375" style="15" customWidth="1"/>
    <col min="11526" max="11776" width="10.88671875" style="15"/>
    <col min="11777" max="11777" width="47.77734375" style="15" customWidth="1"/>
    <col min="11778" max="11778" width="8.109375" style="15" customWidth="1"/>
    <col min="11779" max="11781" width="12.77734375" style="15" customWidth="1"/>
    <col min="11782" max="12032" width="10.88671875" style="15"/>
    <col min="12033" max="12033" width="47.77734375" style="15" customWidth="1"/>
    <col min="12034" max="12034" width="8.109375" style="15" customWidth="1"/>
    <col min="12035" max="12037" width="12.77734375" style="15" customWidth="1"/>
    <col min="12038" max="12288" width="10.88671875" style="15"/>
    <col min="12289" max="12289" width="47.77734375" style="15" customWidth="1"/>
    <col min="12290" max="12290" width="8.109375" style="15" customWidth="1"/>
    <col min="12291" max="12293" width="12.77734375" style="15" customWidth="1"/>
    <col min="12294" max="12544" width="10.88671875" style="15"/>
    <col min="12545" max="12545" width="47.77734375" style="15" customWidth="1"/>
    <col min="12546" max="12546" width="8.109375" style="15" customWidth="1"/>
    <col min="12547" max="12549" width="12.77734375" style="15" customWidth="1"/>
    <col min="12550" max="12800" width="10.88671875" style="15"/>
    <col min="12801" max="12801" width="47.77734375" style="15" customWidth="1"/>
    <col min="12802" max="12802" width="8.109375" style="15" customWidth="1"/>
    <col min="12803" max="12805" width="12.77734375" style="15" customWidth="1"/>
    <col min="12806" max="13056" width="10.88671875" style="15"/>
    <col min="13057" max="13057" width="47.77734375" style="15" customWidth="1"/>
    <col min="13058" max="13058" width="8.109375" style="15" customWidth="1"/>
    <col min="13059" max="13061" width="12.77734375" style="15" customWidth="1"/>
    <col min="13062" max="13312" width="10.88671875" style="15"/>
    <col min="13313" max="13313" width="47.77734375" style="15" customWidth="1"/>
    <col min="13314" max="13314" width="8.109375" style="15" customWidth="1"/>
    <col min="13315" max="13317" width="12.77734375" style="15" customWidth="1"/>
    <col min="13318" max="13568" width="10.88671875" style="15"/>
    <col min="13569" max="13569" width="47.77734375" style="15" customWidth="1"/>
    <col min="13570" max="13570" width="8.109375" style="15" customWidth="1"/>
    <col min="13571" max="13573" width="12.77734375" style="15" customWidth="1"/>
    <col min="13574" max="13824" width="10.88671875" style="15"/>
    <col min="13825" max="13825" width="47.77734375" style="15" customWidth="1"/>
    <col min="13826" max="13826" width="8.109375" style="15" customWidth="1"/>
    <col min="13827" max="13829" width="12.77734375" style="15" customWidth="1"/>
    <col min="13830" max="14080" width="10.88671875" style="15"/>
    <col min="14081" max="14081" width="47.77734375" style="15" customWidth="1"/>
    <col min="14082" max="14082" width="8.109375" style="15" customWidth="1"/>
    <col min="14083" max="14085" width="12.77734375" style="15" customWidth="1"/>
    <col min="14086" max="14336" width="10.88671875" style="15"/>
    <col min="14337" max="14337" width="47.77734375" style="15" customWidth="1"/>
    <col min="14338" max="14338" width="8.109375" style="15" customWidth="1"/>
    <col min="14339" max="14341" width="12.77734375" style="15" customWidth="1"/>
    <col min="14342" max="14592" width="10.88671875" style="15"/>
    <col min="14593" max="14593" width="47.77734375" style="15" customWidth="1"/>
    <col min="14594" max="14594" width="8.109375" style="15" customWidth="1"/>
    <col min="14595" max="14597" width="12.77734375" style="15" customWidth="1"/>
    <col min="14598" max="14848" width="10.88671875" style="15"/>
    <col min="14849" max="14849" width="47.77734375" style="15" customWidth="1"/>
    <col min="14850" max="14850" width="8.109375" style="15" customWidth="1"/>
    <col min="14851" max="14853" width="12.77734375" style="15" customWidth="1"/>
    <col min="14854" max="15104" width="10.88671875" style="15"/>
    <col min="15105" max="15105" width="47.77734375" style="15" customWidth="1"/>
    <col min="15106" max="15106" width="8.109375" style="15" customWidth="1"/>
    <col min="15107" max="15109" width="12.77734375" style="15" customWidth="1"/>
    <col min="15110" max="15360" width="10.88671875" style="15"/>
    <col min="15361" max="15361" width="47.77734375" style="15" customWidth="1"/>
    <col min="15362" max="15362" width="8.109375" style="15" customWidth="1"/>
    <col min="15363" max="15365" width="12.77734375" style="15" customWidth="1"/>
    <col min="15366" max="15616" width="10.88671875" style="15"/>
    <col min="15617" max="15617" width="47.77734375" style="15" customWidth="1"/>
    <col min="15618" max="15618" width="8.109375" style="15" customWidth="1"/>
    <col min="15619" max="15621" width="12.77734375" style="15" customWidth="1"/>
    <col min="15622" max="15872" width="10.88671875" style="15"/>
    <col min="15873" max="15873" width="47.77734375" style="15" customWidth="1"/>
    <col min="15874" max="15874" width="8.109375" style="15" customWidth="1"/>
    <col min="15875" max="15877" width="12.77734375" style="15" customWidth="1"/>
    <col min="15878" max="16128" width="10.88671875" style="15"/>
    <col min="16129" max="16129" width="47.77734375" style="15" customWidth="1"/>
    <col min="16130" max="16130" width="8.109375" style="15" customWidth="1"/>
    <col min="16131" max="16133" width="12.77734375" style="15" customWidth="1"/>
    <col min="16134" max="16384" width="10.88671875" style="15"/>
  </cols>
  <sheetData>
    <row r="1" spans="1:5" ht="28.5" customHeight="1">
      <c r="A1" s="14" t="s">
        <v>34</v>
      </c>
      <c r="B1" s="743" t="s">
        <v>35</v>
      </c>
      <c r="C1" s="743"/>
      <c r="D1" s="743"/>
      <c r="E1" s="743"/>
    </row>
    <row r="2" spans="1:5" ht="15" customHeight="1">
      <c r="A2" s="14" t="s">
        <v>36</v>
      </c>
      <c r="B2" s="16" t="s">
        <v>37</v>
      </c>
      <c r="D2" s="14" t="s">
        <v>38</v>
      </c>
      <c r="E2" s="16" t="s">
        <v>39</v>
      </c>
    </row>
    <row r="3" spans="1:5" ht="12.75" customHeight="1">
      <c r="D3" s="18"/>
    </row>
    <row r="4" spans="1:5" ht="12.75" customHeight="1">
      <c r="A4" s="19"/>
      <c r="B4" s="19"/>
      <c r="D4" s="18"/>
      <c r="E4" s="20"/>
    </row>
    <row r="5" spans="1:5" ht="17.25" customHeight="1" thickBot="1">
      <c r="A5" s="21" t="s">
        <v>40</v>
      </c>
      <c r="B5" s="21"/>
    </row>
    <row r="6" spans="1:5" ht="21" customHeight="1" thickTop="1">
      <c r="A6" s="744" t="s">
        <v>41</v>
      </c>
      <c r="B6" s="745"/>
      <c r="C6" s="22"/>
      <c r="D6" s="22"/>
      <c r="E6" s="23"/>
    </row>
    <row r="7" spans="1:5" ht="54" customHeight="1">
      <c r="A7" s="24"/>
      <c r="B7" s="25"/>
      <c r="C7" s="26" t="s">
        <v>42</v>
      </c>
      <c r="D7" s="26" t="s">
        <v>43</v>
      </c>
      <c r="E7" s="27" t="s">
        <v>44</v>
      </c>
    </row>
    <row r="8" spans="1:5" ht="13.05" customHeight="1">
      <c r="A8" s="28" t="s">
        <v>45</v>
      </c>
      <c r="B8" s="29"/>
      <c r="C8" s="30"/>
      <c r="D8" s="30"/>
      <c r="E8" s="31"/>
    </row>
    <row r="9" spans="1:5" ht="13.05" customHeight="1">
      <c r="A9" s="32" t="s">
        <v>46</v>
      </c>
      <c r="B9" s="33"/>
      <c r="C9" s="34">
        <v>0</v>
      </c>
      <c r="D9" s="34">
        <v>0</v>
      </c>
      <c r="E9" s="35">
        <f>C9-D9</f>
        <v>0</v>
      </c>
    </row>
    <row r="10" spans="1:5" ht="13.05" customHeight="1">
      <c r="A10" s="32" t="s">
        <v>47</v>
      </c>
      <c r="B10" s="33"/>
      <c r="C10" s="34">
        <v>0</v>
      </c>
      <c r="D10" s="34">
        <v>0</v>
      </c>
      <c r="E10" s="35">
        <f>C10-D10</f>
        <v>0</v>
      </c>
    </row>
    <row r="11" spans="1:5" ht="13.05" customHeight="1">
      <c r="A11" s="36" t="s">
        <v>48</v>
      </c>
      <c r="B11" s="37"/>
      <c r="C11" s="38">
        <f>SUM(C9:C10)</f>
        <v>0</v>
      </c>
      <c r="D11" s="38">
        <f>SUM(D9:D10)</f>
        <v>0</v>
      </c>
      <c r="E11" s="39">
        <f>SUM(E9:E10)</f>
        <v>0</v>
      </c>
    </row>
    <row r="12" spans="1:5" ht="13.05" customHeight="1">
      <c r="A12" s="28" t="s">
        <v>49</v>
      </c>
      <c r="B12" s="29"/>
      <c r="C12" s="40"/>
      <c r="D12" s="40"/>
      <c r="E12" s="41"/>
    </row>
    <row r="13" spans="1:5" ht="13.05" customHeight="1">
      <c r="A13" s="32" t="s">
        <v>50</v>
      </c>
      <c r="B13" s="33"/>
      <c r="C13" s="34">
        <v>0</v>
      </c>
      <c r="D13" s="34">
        <v>0</v>
      </c>
      <c r="E13" s="35">
        <f>C13-D13</f>
        <v>0</v>
      </c>
    </row>
    <row r="14" spans="1:5" ht="13.05" customHeight="1">
      <c r="A14" s="32" t="s">
        <v>51</v>
      </c>
      <c r="B14" s="33"/>
      <c r="C14" s="34">
        <v>0</v>
      </c>
      <c r="D14" s="34">
        <v>0</v>
      </c>
      <c r="E14" s="35">
        <f>C14-D14</f>
        <v>0</v>
      </c>
    </row>
    <row r="15" spans="1:5" ht="13.05" customHeight="1">
      <c r="A15" s="32" t="s">
        <v>52</v>
      </c>
      <c r="B15" s="33"/>
      <c r="C15" s="34">
        <v>0</v>
      </c>
      <c r="D15" s="34">
        <v>0</v>
      </c>
      <c r="E15" s="35">
        <f>C15-D15</f>
        <v>0</v>
      </c>
    </row>
    <row r="16" spans="1:5" ht="13.05" customHeight="1">
      <c r="A16" s="32" t="s">
        <v>53</v>
      </c>
      <c r="B16" s="33"/>
      <c r="C16" s="34">
        <v>0</v>
      </c>
      <c r="D16" s="34">
        <v>0</v>
      </c>
      <c r="E16" s="35">
        <f>C16-D16</f>
        <v>0</v>
      </c>
    </row>
    <row r="17" spans="1:5" ht="13.05" customHeight="1">
      <c r="A17" s="28" t="s">
        <v>54</v>
      </c>
      <c r="B17" s="29"/>
      <c r="C17" s="40"/>
      <c r="D17" s="40"/>
      <c r="E17" s="41"/>
    </row>
    <row r="18" spans="1:5" ht="18" customHeight="1">
      <c r="A18" s="746" t="s">
        <v>55</v>
      </c>
      <c r="B18" s="747"/>
      <c r="C18" s="34">
        <v>0</v>
      </c>
      <c r="D18" s="34">
        <v>0</v>
      </c>
      <c r="E18" s="35">
        <f>C18-D18</f>
        <v>0</v>
      </c>
    </row>
    <row r="19" spans="1:5" ht="13.05" customHeight="1">
      <c r="A19" s="42" t="s">
        <v>56</v>
      </c>
      <c r="B19" s="33"/>
      <c r="C19" s="34">
        <v>0</v>
      </c>
      <c r="D19" s="34">
        <v>0</v>
      </c>
      <c r="E19" s="35">
        <f>C19-D19</f>
        <v>0</v>
      </c>
    </row>
    <row r="20" spans="1:5" ht="13.05" customHeight="1">
      <c r="A20" s="32" t="s">
        <v>57</v>
      </c>
      <c r="B20" s="33"/>
      <c r="C20" s="34">
        <v>0</v>
      </c>
      <c r="D20" s="34">
        <v>0</v>
      </c>
      <c r="E20" s="35">
        <f>C20-D20</f>
        <v>0</v>
      </c>
    </row>
    <row r="21" spans="1:5" ht="13.05" customHeight="1">
      <c r="A21" s="32" t="s">
        <v>58</v>
      </c>
      <c r="B21" s="33"/>
      <c r="C21" s="34">
        <v>0</v>
      </c>
      <c r="D21" s="34">
        <v>0</v>
      </c>
      <c r="E21" s="35">
        <f>C21-D21</f>
        <v>0</v>
      </c>
    </row>
    <row r="22" spans="1:5" ht="13.05" customHeight="1">
      <c r="A22" s="28" t="s">
        <v>59</v>
      </c>
      <c r="B22" s="29"/>
      <c r="C22" s="34">
        <v>0</v>
      </c>
      <c r="D22" s="34">
        <v>0</v>
      </c>
      <c r="E22" s="35">
        <f>C22-D22</f>
        <v>0</v>
      </c>
    </row>
    <row r="23" spans="1:5" ht="13.05" customHeight="1">
      <c r="A23" s="32" t="s">
        <v>60</v>
      </c>
      <c r="B23" s="33"/>
      <c r="C23" s="34">
        <v>0</v>
      </c>
      <c r="D23" s="43" t="s">
        <v>61</v>
      </c>
      <c r="E23" s="35">
        <f>C23</f>
        <v>0</v>
      </c>
    </row>
    <row r="24" spans="1:5" ht="13.05" customHeight="1">
      <c r="A24" s="32" t="s">
        <v>62</v>
      </c>
      <c r="B24" s="33"/>
      <c r="C24" s="44">
        <v>0</v>
      </c>
      <c r="D24" s="43" t="s">
        <v>61</v>
      </c>
      <c r="E24" s="35">
        <f>C24</f>
        <v>0</v>
      </c>
    </row>
    <row r="25" spans="1:5" ht="13.05" customHeight="1">
      <c r="A25" s="36" t="s">
        <v>63</v>
      </c>
      <c r="B25" s="37"/>
      <c r="C25" s="38">
        <f>SUM(C13:C22)-C23-C24</f>
        <v>0</v>
      </c>
      <c r="D25" s="38">
        <f>SUM(D13:D24)</f>
        <v>0</v>
      </c>
      <c r="E25" s="39">
        <f>SUM(E13:E22)-E23-E24</f>
        <v>0</v>
      </c>
    </row>
    <row r="26" spans="1:5" ht="12.75" customHeight="1">
      <c r="A26" s="45" t="s">
        <v>64</v>
      </c>
      <c r="B26" s="46"/>
      <c r="C26" s="40" t="s">
        <v>65</v>
      </c>
      <c r="D26" s="40"/>
      <c r="E26" s="41"/>
    </row>
    <row r="27" spans="1:5" ht="13.05" customHeight="1">
      <c r="A27" s="32" t="s">
        <v>66</v>
      </c>
      <c r="B27" s="33"/>
      <c r="C27" s="34">
        <v>0</v>
      </c>
      <c r="D27" s="34">
        <v>0</v>
      </c>
      <c r="E27" s="35">
        <f>C27-D27</f>
        <v>0</v>
      </c>
    </row>
    <row r="28" spans="1:5" ht="13.05" customHeight="1">
      <c r="A28" s="32" t="s">
        <v>67</v>
      </c>
      <c r="B28" s="33"/>
      <c r="C28" s="34">
        <v>0</v>
      </c>
      <c r="D28" s="34">
        <v>0</v>
      </c>
      <c r="E28" s="35">
        <f>C28-D28</f>
        <v>0</v>
      </c>
    </row>
    <row r="29" spans="1:5" ht="12.75" customHeight="1">
      <c r="A29" s="47" t="s">
        <v>68</v>
      </c>
      <c r="B29" s="37"/>
      <c r="C29" s="38">
        <f>SUM(C27:C28)</f>
        <v>0</v>
      </c>
      <c r="D29" s="38">
        <f>SUM(D27:D28)</f>
        <v>0</v>
      </c>
      <c r="E29" s="39">
        <f>SUM(E27:E28)</f>
        <v>0</v>
      </c>
    </row>
    <row r="30" spans="1:5" ht="13.05" customHeight="1">
      <c r="A30" s="28" t="s">
        <v>69</v>
      </c>
      <c r="B30" s="29"/>
      <c r="C30" s="40"/>
      <c r="D30" s="40"/>
      <c r="E30" s="41"/>
    </row>
    <row r="31" spans="1:5" ht="13.05" customHeight="1">
      <c r="A31" s="32" t="s">
        <v>70</v>
      </c>
      <c r="B31" s="33"/>
      <c r="C31" s="34">
        <v>0</v>
      </c>
      <c r="D31" s="34">
        <v>0</v>
      </c>
      <c r="E31" s="35">
        <f t="shared" ref="E31:E47" si="0">C31-D31</f>
        <v>0</v>
      </c>
    </row>
    <row r="32" spans="1:5" ht="13.05" customHeight="1">
      <c r="A32" s="32" t="s">
        <v>71</v>
      </c>
      <c r="B32" s="33"/>
      <c r="C32" s="34">
        <v>0</v>
      </c>
      <c r="D32" s="34">
        <v>0</v>
      </c>
      <c r="E32" s="35">
        <f t="shared" si="0"/>
        <v>0</v>
      </c>
    </row>
    <row r="33" spans="1:5" ht="13.05" customHeight="1">
      <c r="A33" s="32" t="s">
        <v>72</v>
      </c>
      <c r="B33" s="33"/>
      <c r="C33" s="34">
        <v>0</v>
      </c>
      <c r="D33" s="34">
        <v>0</v>
      </c>
      <c r="E33" s="35">
        <f t="shared" si="0"/>
        <v>0</v>
      </c>
    </row>
    <row r="34" spans="1:5" ht="13.05" customHeight="1">
      <c r="A34" s="32" t="s">
        <v>73</v>
      </c>
      <c r="B34" s="33"/>
      <c r="C34" s="34">
        <v>0</v>
      </c>
      <c r="D34" s="34">
        <v>0</v>
      </c>
      <c r="E34" s="35">
        <f t="shared" si="0"/>
        <v>0</v>
      </c>
    </row>
    <row r="35" spans="1:5" ht="13.05" customHeight="1">
      <c r="A35" s="32" t="s">
        <v>74</v>
      </c>
      <c r="B35" s="33"/>
      <c r="C35" s="34">
        <v>0</v>
      </c>
      <c r="D35" s="34">
        <v>0</v>
      </c>
      <c r="E35" s="35">
        <f t="shared" si="0"/>
        <v>0</v>
      </c>
    </row>
    <row r="36" spans="1:5" ht="13.05" customHeight="1">
      <c r="A36" s="32" t="s">
        <v>75</v>
      </c>
      <c r="B36" s="33"/>
      <c r="C36" s="34">
        <v>0</v>
      </c>
      <c r="D36" s="34">
        <v>0</v>
      </c>
      <c r="E36" s="35">
        <f t="shared" si="0"/>
        <v>0</v>
      </c>
    </row>
    <row r="37" spans="1:5" ht="13.05" customHeight="1">
      <c r="A37" s="32" t="s">
        <v>76</v>
      </c>
      <c r="B37" s="33"/>
      <c r="C37" s="34">
        <v>0</v>
      </c>
      <c r="D37" s="34">
        <v>0</v>
      </c>
      <c r="E37" s="35">
        <f t="shared" si="0"/>
        <v>0</v>
      </c>
    </row>
    <row r="38" spans="1:5" ht="13.05" customHeight="1">
      <c r="A38" s="32" t="s">
        <v>77</v>
      </c>
      <c r="B38" s="33"/>
      <c r="C38" s="34">
        <v>0</v>
      </c>
      <c r="D38" s="34">
        <v>0</v>
      </c>
      <c r="E38" s="35">
        <f t="shared" si="0"/>
        <v>0</v>
      </c>
    </row>
    <row r="39" spans="1:5" ht="13.05" customHeight="1">
      <c r="A39" s="32" t="s">
        <v>78</v>
      </c>
      <c r="B39" s="33"/>
      <c r="C39" s="34">
        <v>0</v>
      </c>
      <c r="D39" s="34">
        <v>0</v>
      </c>
      <c r="E39" s="35">
        <f t="shared" si="0"/>
        <v>0</v>
      </c>
    </row>
    <row r="40" spans="1:5" ht="13.05" customHeight="1">
      <c r="A40" s="32" t="s">
        <v>79</v>
      </c>
      <c r="B40" s="33"/>
      <c r="C40" s="34">
        <v>0</v>
      </c>
      <c r="D40" s="34">
        <v>0</v>
      </c>
      <c r="E40" s="35">
        <f t="shared" si="0"/>
        <v>0</v>
      </c>
    </row>
    <row r="41" spans="1:5" ht="13.05" customHeight="1">
      <c r="A41" s="32" t="s">
        <v>80</v>
      </c>
      <c r="B41" s="33"/>
      <c r="C41" s="34">
        <v>0</v>
      </c>
      <c r="D41" s="34">
        <v>0</v>
      </c>
      <c r="E41" s="35">
        <f t="shared" si="0"/>
        <v>0</v>
      </c>
    </row>
    <row r="42" spans="1:5" ht="13.05" customHeight="1">
      <c r="A42" s="32" t="s">
        <v>81</v>
      </c>
      <c r="B42" s="33"/>
      <c r="C42" s="34">
        <v>0</v>
      </c>
      <c r="D42" s="34">
        <v>0</v>
      </c>
      <c r="E42" s="35">
        <f t="shared" si="0"/>
        <v>0</v>
      </c>
    </row>
    <row r="43" spans="1:5" ht="13.05" customHeight="1">
      <c r="A43" s="32" t="s">
        <v>82</v>
      </c>
      <c r="B43" s="33"/>
      <c r="C43" s="34">
        <v>0</v>
      </c>
      <c r="D43" s="34">
        <v>0</v>
      </c>
      <c r="E43" s="35">
        <f t="shared" si="0"/>
        <v>0</v>
      </c>
    </row>
    <row r="44" spans="1:5" ht="13.05" customHeight="1">
      <c r="A44" s="32" t="s">
        <v>83</v>
      </c>
      <c r="B44" s="33"/>
      <c r="C44" s="34">
        <v>0</v>
      </c>
      <c r="D44" s="34">
        <v>0</v>
      </c>
      <c r="E44" s="35">
        <f t="shared" si="0"/>
        <v>0</v>
      </c>
    </row>
    <row r="45" spans="1:5" ht="13.05" customHeight="1">
      <c r="A45" s="32" t="s">
        <v>84</v>
      </c>
      <c r="B45" s="33"/>
      <c r="C45" s="34">
        <v>0</v>
      </c>
      <c r="D45" s="34">
        <v>0</v>
      </c>
      <c r="E45" s="35">
        <f t="shared" si="0"/>
        <v>0</v>
      </c>
    </row>
    <row r="46" spans="1:5" ht="13.05" customHeight="1">
      <c r="A46" s="32" t="s">
        <v>85</v>
      </c>
      <c r="B46" s="33"/>
      <c r="C46" s="34">
        <v>0</v>
      </c>
      <c r="D46" s="34">
        <v>0</v>
      </c>
      <c r="E46" s="35">
        <f t="shared" si="0"/>
        <v>0</v>
      </c>
    </row>
    <row r="47" spans="1:5" ht="13.05" customHeight="1">
      <c r="A47" s="32" t="s">
        <v>86</v>
      </c>
      <c r="B47" s="33"/>
      <c r="C47" s="48">
        <v>0</v>
      </c>
      <c r="D47" s="48">
        <v>0</v>
      </c>
      <c r="E47" s="35">
        <f t="shared" si="0"/>
        <v>0</v>
      </c>
    </row>
    <row r="48" spans="1:5" ht="13.05" customHeight="1">
      <c r="A48" s="36" t="s">
        <v>87</v>
      </c>
      <c r="B48" s="37"/>
      <c r="C48" s="38">
        <f>SUM(C31:C47)</f>
        <v>0</v>
      </c>
      <c r="D48" s="38">
        <f>SUM(D31:D47)</f>
        <v>0</v>
      </c>
      <c r="E48" s="39">
        <f>SUM(E31:E47)</f>
        <v>0</v>
      </c>
    </row>
    <row r="49" spans="1:5" ht="13.05" customHeight="1">
      <c r="A49" s="28" t="s">
        <v>88</v>
      </c>
      <c r="B49" s="29"/>
      <c r="C49" s="49"/>
      <c r="D49" s="49"/>
      <c r="E49" s="50">
        <v>0</v>
      </c>
    </row>
    <row r="50" spans="1:5" ht="13.05" customHeight="1">
      <c r="A50" s="28" t="s">
        <v>89</v>
      </c>
      <c r="B50" s="29"/>
      <c r="C50" s="49"/>
      <c r="D50" s="49"/>
      <c r="E50" s="51">
        <f>IF((E11+E25+E29+E48)&lt;(E82+E94+E89+E109),(E82+E94+E89+E109)-(E11+E25+E29+E48),0)</f>
        <v>0</v>
      </c>
    </row>
    <row r="51" spans="1:5" ht="18" customHeight="1">
      <c r="A51" s="52" t="s">
        <v>90</v>
      </c>
      <c r="B51" s="53"/>
      <c r="C51" s="54"/>
      <c r="D51" s="54"/>
      <c r="E51" s="55">
        <f>E11+E25+E29+E48+E49+E50</f>
        <v>0</v>
      </c>
    </row>
    <row r="52" spans="1:5" ht="13.05" customHeight="1">
      <c r="A52" s="56" t="s">
        <v>91</v>
      </c>
      <c r="E52" s="57">
        <v>0</v>
      </c>
    </row>
    <row r="53" spans="1:5">
      <c r="A53" s="58" t="s">
        <v>92</v>
      </c>
      <c r="B53" s="59"/>
      <c r="C53" s="59"/>
      <c r="E53" s="57">
        <v>0</v>
      </c>
    </row>
    <row r="54" spans="1:5" ht="13.05" customHeight="1" thickBot="1">
      <c r="A54" s="60" t="s">
        <v>93</v>
      </c>
      <c r="B54" s="61"/>
      <c r="C54" s="62"/>
      <c r="D54" s="62"/>
      <c r="E54" s="63">
        <v>0</v>
      </c>
    </row>
    <row r="55" spans="1:5" ht="8.25" customHeight="1" thickTop="1">
      <c r="E55" s="64"/>
    </row>
    <row r="56" spans="1:5" ht="28.5" customHeight="1">
      <c r="A56" s="14" t="s">
        <v>34</v>
      </c>
      <c r="B56" s="743" t="s">
        <v>35</v>
      </c>
      <c r="C56" s="743"/>
      <c r="D56" s="743"/>
      <c r="E56" s="743"/>
    </row>
    <row r="57" spans="1:5" ht="15" customHeight="1">
      <c r="A57" s="14" t="s">
        <v>36</v>
      </c>
      <c r="B57" s="16" t="s">
        <v>37</v>
      </c>
      <c r="D57" s="14" t="s">
        <v>38</v>
      </c>
      <c r="E57" s="16" t="s">
        <v>39</v>
      </c>
    </row>
    <row r="58" spans="1:5" ht="12.75" customHeight="1">
      <c r="D58" s="18"/>
    </row>
    <row r="59" spans="1:5" ht="13.8" thickBot="1">
      <c r="A59" s="65" t="s">
        <v>94</v>
      </c>
      <c r="B59" s="21"/>
    </row>
    <row r="60" spans="1:5" ht="13.8" thickTop="1">
      <c r="A60" s="66" t="s">
        <v>95</v>
      </c>
      <c r="B60" s="67"/>
      <c r="C60" s="22"/>
      <c r="D60" s="22"/>
      <c r="E60" s="68"/>
    </row>
    <row r="61" spans="1:5" ht="13.05" customHeight="1">
      <c r="A61" s="28" t="s">
        <v>96</v>
      </c>
      <c r="B61" s="29"/>
      <c r="E61" s="69"/>
    </row>
    <row r="62" spans="1:5" ht="13.05" customHeight="1">
      <c r="A62" s="32" t="s">
        <v>97</v>
      </c>
      <c r="B62" s="33"/>
      <c r="E62" s="57">
        <v>0</v>
      </c>
    </row>
    <row r="63" spans="1:5" ht="13.05" customHeight="1">
      <c r="A63" s="70" t="s">
        <v>98</v>
      </c>
      <c r="B63" s="71"/>
      <c r="D63" s="72">
        <v>0</v>
      </c>
      <c r="E63" s="73" t="s">
        <v>99</v>
      </c>
    </row>
    <row r="64" spans="1:5" ht="13.05" customHeight="1">
      <c r="A64" s="70" t="s">
        <v>100</v>
      </c>
      <c r="B64" s="71"/>
      <c r="D64" s="15">
        <f>E62-D63</f>
        <v>0</v>
      </c>
      <c r="E64" s="73" t="s">
        <v>99</v>
      </c>
    </row>
    <row r="65" spans="1:5" ht="13.05" customHeight="1">
      <c r="A65" s="32" t="s">
        <v>101</v>
      </c>
      <c r="B65" s="33"/>
      <c r="E65" s="57">
        <v>0</v>
      </c>
    </row>
    <row r="66" spans="1:5" ht="13.05" customHeight="1">
      <c r="A66" s="70" t="s">
        <v>102</v>
      </c>
      <c r="B66" s="71"/>
      <c r="D66" s="72">
        <v>0</v>
      </c>
      <c r="E66" s="73" t="s">
        <v>99</v>
      </c>
    </row>
    <row r="67" spans="1:5" ht="13.05" customHeight="1">
      <c r="A67" s="70" t="s">
        <v>103</v>
      </c>
      <c r="B67" s="71"/>
      <c r="D67" s="15">
        <f>E65-D66</f>
        <v>0</v>
      </c>
      <c r="E67" s="73" t="s">
        <v>99</v>
      </c>
    </row>
    <row r="68" spans="1:5" ht="13.05" customHeight="1">
      <c r="A68" s="32" t="s">
        <v>104</v>
      </c>
      <c r="B68" s="33"/>
      <c r="E68" s="57">
        <v>0</v>
      </c>
    </row>
    <row r="69" spans="1:5" ht="13.05" customHeight="1">
      <c r="A69" s="28" t="s">
        <v>105</v>
      </c>
      <c r="B69" s="29"/>
      <c r="E69" s="74"/>
    </row>
    <row r="70" spans="1:5" ht="13.05" customHeight="1">
      <c r="A70" s="32" t="s">
        <v>106</v>
      </c>
      <c r="B70" s="33"/>
      <c r="E70" s="57">
        <v>0</v>
      </c>
    </row>
    <row r="71" spans="1:5" ht="13.05" customHeight="1">
      <c r="A71" s="32" t="s">
        <v>107</v>
      </c>
      <c r="B71" s="33"/>
      <c r="E71" s="57">
        <v>0</v>
      </c>
    </row>
    <row r="72" spans="1:5" ht="13.05" customHeight="1">
      <c r="A72" s="32" t="s">
        <v>108</v>
      </c>
      <c r="B72" s="33"/>
      <c r="E72" s="57">
        <v>0</v>
      </c>
    </row>
    <row r="73" spans="1:5" ht="13.05" customHeight="1">
      <c r="A73" s="32" t="s">
        <v>109</v>
      </c>
      <c r="B73" s="33"/>
      <c r="E73" s="57">
        <v>0</v>
      </c>
    </row>
    <row r="74" spans="1:5" ht="13.05" customHeight="1">
      <c r="A74" s="32" t="s">
        <v>110</v>
      </c>
      <c r="B74" s="33"/>
      <c r="E74" s="57">
        <v>0</v>
      </c>
    </row>
    <row r="75" spans="1:5" ht="13.05" customHeight="1">
      <c r="A75" s="32" t="s">
        <v>111</v>
      </c>
      <c r="B75" s="33"/>
      <c r="E75" s="57">
        <v>0</v>
      </c>
    </row>
    <row r="76" spans="1:5" ht="13.05" customHeight="1">
      <c r="A76" s="32" t="s">
        <v>112</v>
      </c>
      <c r="B76" s="33"/>
      <c r="E76" s="57">
        <v>0</v>
      </c>
    </row>
    <row r="77" spans="1:5" ht="13.05" customHeight="1">
      <c r="A77" s="32" t="s">
        <v>113</v>
      </c>
      <c r="B77" s="33"/>
      <c r="E77" s="57">
        <v>0</v>
      </c>
    </row>
    <row r="78" spans="1:5" ht="13.05" customHeight="1">
      <c r="A78" s="28" t="s">
        <v>114</v>
      </c>
      <c r="B78" s="29"/>
      <c r="E78" s="74"/>
    </row>
    <row r="79" spans="1:5" ht="13.05" customHeight="1">
      <c r="A79" s="32" t="s">
        <v>115</v>
      </c>
      <c r="B79" s="33"/>
      <c r="E79" s="57">
        <v>0</v>
      </c>
    </row>
    <row r="80" spans="1:5" ht="13.05" customHeight="1">
      <c r="A80" s="32" t="s">
        <v>116</v>
      </c>
      <c r="B80" s="33"/>
      <c r="E80" s="57">
        <v>0</v>
      </c>
    </row>
    <row r="81" spans="1:5" ht="13.05" customHeight="1">
      <c r="A81" s="28" t="s">
        <v>117</v>
      </c>
      <c r="B81" s="29"/>
      <c r="C81" s="49"/>
      <c r="D81" s="49"/>
      <c r="E81" s="57">
        <v>0</v>
      </c>
    </row>
    <row r="82" spans="1:5" ht="13.05" customHeight="1">
      <c r="A82" s="28" t="s">
        <v>118</v>
      </c>
      <c r="B82" s="29"/>
      <c r="C82" s="49"/>
      <c r="D82" s="49"/>
      <c r="E82" s="75">
        <f>SUM(E62:E81)</f>
        <v>0</v>
      </c>
    </row>
    <row r="83" spans="1:5" ht="13.05" customHeight="1">
      <c r="A83" s="28" t="s">
        <v>119</v>
      </c>
      <c r="B83" s="29"/>
      <c r="C83" s="49"/>
      <c r="D83" s="49"/>
      <c r="E83" s="57">
        <v>0</v>
      </c>
    </row>
    <row r="84" spans="1:5" ht="13.05" customHeight="1">
      <c r="A84" s="28" t="s">
        <v>120</v>
      </c>
      <c r="B84" s="29"/>
      <c r="E84" s="74"/>
    </row>
    <row r="85" spans="1:5" ht="13.05" customHeight="1">
      <c r="A85" s="32" t="s">
        <v>121</v>
      </c>
      <c r="B85" s="33"/>
      <c r="E85" s="57">
        <v>0</v>
      </c>
    </row>
    <row r="86" spans="1:5" ht="13.05" customHeight="1">
      <c r="A86" s="28" t="s">
        <v>122</v>
      </c>
      <c r="B86" s="29"/>
      <c r="E86" s="74"/>
    </row>
    <row r="87" spans="1:5" ht="13.05" customHeight="1">
      <c r="A87" s="32" t="s">
        <v>123</v>
      </c>
      <c r="B87" s="33"/>
      <c r="E87" s="57">
        <v>0</v>
      </c>
    </row>
    <row r="88" spans="1:5" ht="13.05" customHeight="1">
      <c r="A88" s="32" t="s">
        <v>124</v>
      </c>
      <c r="B88" s="33"/>
      <c r="E88" s="57">
        <v>0</v>
      </c>
    </row>
    <row r="89" spans="1:5" ht="12.75" customHeight="1">
      <c r="A89" s="47" t="s">
        <v>125</v>
      </c>
      <c r="B89" s="76"/>
      <c r="C89" s="77"/>
      <c r="D89" s="49"/>
      <c r="E89" s="75">
        <f>SUM(E83:E88)</f>
        <v>0</v>
      </c>
    </row>
    <row r="90" spans="1:5" ht="13.05" customHeight="1">
      <c r="A90" s="28" t="s">
        <v>126</v>
      </c>
      <c r="B90" s="29"/>
      <c r="D90" s="15" t="s">
        <v>65</v>
      </c>
      <c r="E90" s="74"/>
    </row>
    <row r="91" spans="1:5" ht="13.05" customHeight="1">
      <c r="A91" s="32" t="s">
        <v>127</v>
      </c>
      <c r="B91" s="33"/>
      <c r="D91" s="72">
        <v>0</v>
      </c>
      <c r="E91" s="73" t="s">
        <v>99</v>
      </c>
    </row>
    <row r="92" spans="1:5" ht="13.05" customHeight="1">
      <c r="A92" s="32" t="s">
        <v>128</v>
      </c>
      <c r="B92" s="33"/>
      <c r="D92" s="72">
        <v>0</v>
      </c>
      <c r="E92" s="73" t="s">
        <v>99</v>
      </c>
    </row>
    <row r="93" spans="1:5" ht="13.05" customHeight="1">
      <c r="A93" s="32" t="s">
        <v>129</v>
      </c>
      <c r="B93" s="33"/>
      <c r="D93" s="72">
        <v>0</v>
      </c>
      <c r="E93" s="73" t="s">
        <v>99</v>
      </c>
    </row>
    <row r="94" spans="1:5" ht="13.05" customHeight="1">
      <c r="A94" s="36" t="s">
        <v>130</v>
      </c>
      <c r="B94" s="37"/>
      <c r="C94" s="49"/>
      <c r="D94" s="78" t="s">
        <v>99</v>
      </c>
      <c r="E94" s="75">
        <f>D91+D92-D93</f>
        <v>0</v>
      </c>
    </row>
    <row r="95" spans="1:5" ht="13.05" customHeight="1">
      <c r="A95" s="28" t="s">
        <v>131</v>
      </c>
      <c r="B95" s="29"/>
      <c r="E95" s="74"/>
    </row>
    <row r="96" spans="1:5" ht="13.05" customHeight="1">
      <c r="A96" s="32" t="s">
        <v>132</v>
      </c>
      <c r="B96" s="33"/>
      <c r="E96" s="57">
        <v>0</v>
      </c>
    </row>
    <row r="97" spans="1:5" ht="13.05" customHeight="1">
      <c r="A97" s="32" t="s">
        <v>133</v>
      </c>
      <c r="B97" s="33"/>
      <c r="E97" s="57">
        <v>0</v>
      </c>
    </row>
    <row r="98" spans="1:5" ht="13.05" customHeight="1">
      <c r="A98" s="32" t="s">
        <v>134</v>
      </c>
      <c r="B98" s="33"/>
      <c r="E98" s="57">
        <v>0</v>
      </c>
    </row>
    <row r="99" spans="1:5" ht="13.05" customHeight="1">
      <c r="A99" s="32" t="s">
        <v>135</v>
      </c>
      <c r="B99" s="33"/>
      <c r="E99" s="57">
        <v>0</v>
      </c>
    </row>
    <row r="100" spans="1:5" ht="13.05" customHeight="1">
      <c r="A100" s="32" t="s">
        <v>74</v>
      </c>
      <c r="B100" s="33"/>
      <c r="E100" s="57">
        <v>0</v>
      </c>
    </row>
    <row r="101" spans="1:5" ht="13.05" customHeight="1">
      <c r="A101" s="32" t="s">
        <v>75</v>
      </c>
      <c r="B101" s="33"/>
      <c r="E101" s="57">
        <v>0</v>
      </c>
    </row>
    <row r="102" spans="1:5" ht="13.05" customHeight="1">
      <c r="A102" s="32" t="s">
        <v>76</v>
      </c>
      <c r="B102" s="33"/>
      <c r="E102" s="57">
        <v>0</v>
      </c>
    </row>
    <row r="103" spans="1:5" ht="13.05" customHeight="1">
      <c r="A103" s="32" t="s">
        <v>77</v>
      </c>
      <c r="B103" s="33"/>
      <c r="E103" s="57">
        <v>0</v>
      </c>
    </row>
    <row r="104" spans="1:5" ht="13.05" customHeight="1">
      <c r="A104" s="32" t="s">
        <v>136</v>
      </c>
      <c r="B104" s="33"/>
      <c r="E104" s="57">
        <v>0</v>
      </c>
    </row>
    <row r="105" spans="1:5" ht="13.05" customHeight="1">
      <c r="A105" s="32" t="s">
        <v>137</v>
      </c>
      <c r="B105" s="33"/>
      <c r="E105" s="57">
        <v>0</v>
      </c>
    </row>
    <row r="106" spans="1:5" ht="13.05" customHeight="1">
      <c r="A106" s="32" t="s">
        <v>138</v>
      </c>
      <c r="B106" s="33"/>
      <c r="E106" s="57">
        <v>0</v>
      </c>
    </row>
    <row r="107" spans="1:5" ht="13.05" customHeight="1">
      <c r="A107" s="32" t="s">
        <v>139</v>
      </c>
      <c r="B107" s="33"/>
      <c r="E107" s="57">
        <v>0</v>
      </c>
    </row>
    <row r="108" spans="1:5" ht="13.05" customHeight="1">
      <c r="A108" s="32" t="s">
        <v>140</v>
      </c>
      <c r="B108" s="33"/>
      <c r="E108" s="57">
        <v>0</v>
      </c>
    </row>
    <row r="109" spans="1:5" ht="13.05" customHeight="1">
      <c r="A109" s="36" t="s">
        <v>141</v>
      </c>
      <c r="B109" s="37"/>
      <c r="C109" s="49"/>
      <c r="D109" s="49"/>
      <c r="E109" s="75">
        <f>SUM(E96:E108)</f>
        <v>0</v>
      </c>
    </row>
    <row r="110" spans="1:5" ht="13.05" customHeight="1">
      <c r="A110" s="28" t="s">
        <v>142</v>
      </c>
      <c r="B110" s="29"/>
      <c r="C110" s="49"/>
      <c r="D110" s="49"/>
      <c r="E110" s="57">
        <v>0</v>
      </c>
    </row>
    <row r="111" spans="1:5" ht="13.05" customHeight="1">
      <c r="A111" s="28" t="s">
        <v>143</v>
      </c>
      <c r="B111" s="29"/>
      <c r="C111" s="49"/>
      <c r="D111" s="49"/>
      <c r="E111" s="74">
        <f>IF((E11+E25+E29+E48)&gt;(E82+E89+E94+E109),(E11+E25+E29+E48)-(E82+E89+E94+E109),0)</f>
        <v>0</v>
      </c>
    </row>
    <row r="112" spans="1:5" ht="15.75" customHeight="1">
      <c r="A112" s="52" t="s">
        <v>90</v>
      </c>
      <c r="B112" s="53"/>
      <c r="C112" s="54"/>
      <c r="D112" s="54"/>
      <c r="E112" s="75">
        <f>E82+E89+E94+E109+E110+E111</f>
        <v>0</v>
      </c>
    </row>
    <row r="113" spans="1:5" ht="9" customHeight="1">
      <c r="A113" s="748" t="s">
        <v>144</v>
      </c>
      <c r="B113" s="749"/>
      <c r="C113" s="750"/>
      <c r="D113" s="750"/>
      <c r="E113" s="74">
        <v>0</v>
      </c>
    </row>
    <row r="114" spans="1:5" ht="9" customHeight="1">
      <c r="A114" s="751" t="s">
        <v>145</v>
      </c>
      <c r="B114" s="752"/>
      <c r="C114" s="753"/>
      <c r="D114" s="753"/>
      <c r="E114" s="74">
        <v>0</v>
      </c>
    </row>
    <row r="115" spans="1:5" ht="9" customHeight="1">
      <c r="A115" s="737" t="s">
        <v>146</v>
      </c>
      <c r="B115" s="738"/>
      <c r="C115" s="738"/>
      <c r="D115" s="739"/>
      <c r="E115" s="74">
        <v>0</v>
      </c>
    </row>
    <row r="116" spans="1:5" ht="9" customHeight="1" thickBot="1">
      <c r="A116" s="740" t="s">
        <v>147</v>
      </c>
      <c r="B116" s="741"/>
      <c r="C116" s="742"/>
      <c r="D116" s="742"/>
      <c r="E116" s="79">
        <v>0</v>
      </c>
    </row>
    <row r="117" spans="1:5" ht="9" thickTop="1"/>
  </sheetData>
  <mergeCells count="8">
    <mergeCell ref="A115:D115"/>
    <mergeCell ref="A116:D116"/>
    <mergeCell ref="B1:E1"/>
    <mergeCell ref="A6:B6"/>
    <mergeCell ref="A18:B18"/>
    <mergeCell ref="B56:E56"/>
    <mergeCell ref="A113:D113"/>
    <mergeCell ref="A114:D11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9"/>
  <sheetViews>
    <sheetView workbookViewId="0">
      <selection activeCell="B14" sqref="B14"/>
    </sheetView>
  </sheetViews>
  <sheetFormatPr baseColWidth="10" defaultColWidth="10.88671875" defaultRowHeight="10.199999999999999"/>
  <cols>
    <col min="1" max="1" width="44.6640625" style="91" customWidth="1"/>
    <col min="2" max="6" width="15.44140625" style="91" customWidth="1"/>
    <col min="7" max="7" width="16" style="91" customWidth="1"/>
    <col min="8" max="8" width="15.44140625" style="166" customWidth="1"/>
    <col min="9" max="12" width="15.44140625" style="91" customWidth="1"/>
    <col min="13" max="13" width="16" style="91" customWidth="1"/>
    <col min="14" max="14" width="17.44140625" style="91" customWidth="1"/>
    <col min="15" max="15" width="23.5546875" style="91" customWidth="1"/>
    <col min="16" max="16384" width="10.88671875" style="91"/>
  </cols>
  <sheetData>
    <row r="1" spans="1:16" s="81" customFormat="1" ht="23.1" customHeight="1">
      <c r="A1" s="80" t="s">
        <v>148</v>
      </c>
      <c r="B1" s="754" t="s">
        <v>149</v>
      </c>
      <c r="C1" s="754"/>
      <c r="D1" s="754"/>
      <c r="E1" s="754"/>
      <c r="F1" s="754"/>
      <c r="G1" s="754"/>
      <c r="H1" s="754"/>
      <c r="I1" s="754"/>
      <c r="J1" s="754"/>
      <c r="K1" s="754"/>
      <c r="L1" s="754"/>
      <c r="M1" s="754"/>
      <c r="N1" s="754"/>
      <c r="O1" s="754"/>
    </row>
    <row r="2" spans="1:16" s="81" customFormat="1" ht="13.2">
      <c r="A2" s="80" t="s">
        <v>150</v>
      </c>
      <c r="B2" s="82" t="s">
        <v>151</v>
      </c>
      <c r="D2" s="83" t="s">
        <v>152</v>
      </c>
      <c r="E2" s="82" t="s">
        <v>153</v>
      </c>
      <c r="H2" s="84"/>
      <c r="I2" s="85"/>
    </row>
    <row r="3" spans="1:16" s="89" customFormat="1" ht="18" customHeight="1" thickBot="1">
      <c r="A3" s="86" t="s">
        <v>154</v>
      </c>
      <c r="B3" s="87"/>
      <c r="C3" s="87"/>
      <c r="D3" s="87"/>
      <c r="E3" s="87"/>
      <c r="F3" s="87"/>
      <c r="G3" s="87"/>
      <c r="H3" s="86"/>
      <c r="I3" s="88"/>
    </row>
    <row r="4" spans="1:16" ht="23.1" customHeight="1" thickTop="1" thickBot="1">
      <c r="A4" s="755" t="s">
        <v>155</v>
      </c>
      <c r="B4" s="756"/>
      <c r="C4" s="756"/>
      <c r="D4" s="756"/>
      <c r="E4" s="756"/>
      <c r="F4" s="756"/>
      <c r="G4" s="756"/>
      <c r="H4" s="756"/>
      <c r="I4" s="756"/>
      <c r="J4" s="756"/>
      <c r="K4" s="756"/>
      <c r="L4" s="756"/>
      <c r="M4" s="756"/>
      <c r="N4" s="756"/>
      <c r="O4" s="757"/>
      <c r="P4" s="90"/>
    </row>
    <row r="5" spans="1:16" s="81" customFormat="1" ht="23.1" customHeight="1" thickBot="1">
      <c r="A5" s="92"/>
      <c r="B5" s="758" t="s">
        <v>156</v>
      </c>
      <c r="C5" s="759"/>
      <c r="D5" s="759"/>
      <c r="E5" s="759"/>
      <c r="F5" s="759"/>
      <c r="G5" s="759"/>
      <c r="H5" s="758" t="s">
        <v>157</v>
      </c>
      <c r="I5" s="759"/>
      <c r="J5" s="759"/>
      <c r="K5" s="759"/>
      <c r="L5" s="759"/>
      <c r="M5" s="760"/>
      <c r="N5" s="761" t="s">
        <v>158</v>
      </c>
      <c r="O5" s="763" t="s">
        <v>159</v>
      </c>
      <c r="P5" s="85"/>
    </row>
    <row r="6" spans="1:16" s="99" customFormat="1" ht="25.5" customHeight="1">
      <c r="A6" s="93"/>
      <c r="B6" s="94" t="s">
        <v>160</v>
      </c>
      <c r="C6" s="95" t="s">
        <v>161</v>
      </c>
      <c r="D6" s="95" t="s">
        <v>162</v>
      </c>
      <c r="E6" s="95" t="s">
        <v>163</v>
      </c>
      <c r="F6" s="95" t="s">
        <v>164</v>
      </c>
      <c r="G6" s="96" t="s">
        <v>165</v>
      </c>
      <c r="H6" s="94" t="s">
        <v>160</v>
      </c>
      <c r="I6" s="95" t="s">
        <v>161</v>
      </c>
      <c r="J6" s="95" t="s">
        <v>162</v>
      </c>
      <c r="K6" s="95" t="s">
        <v>163</v>
      </c>
      <c r="L6" s="95" t="s">
        <v>164</v>
      </c>
      <c r="M6" s="97" t="s">
        <v>165</v>
      </c>
      <c r="N6" s="762"/>
      <c r="O6" s="764"/>
      <c r="P6" s="98"/>
    </row>
    <row r="7" spans="1:16" s="81" customFormat="1" ht="24" customHeight="1">
      <c r="A7" s="100" t="s">
        <v>166</v>
      </c>
      <c r="B7" s="101">
        <v>0</v>
      </c>
      <c r="C7" s="102">
        <v>0</v>
      </c>
      <c r="D7" s="102">
        <v>0</v>
      </c>
      <c r="E7" s="102">
        <v>0</v>
      </c>
      <c r="F7" s="102">
        <v>0</v>
      </c>
      <c r="G7" s="103">
        <v>0</v>
      </c>
      <c r="H7" s="101">
        <v>0</v>
      </c>
      <c r="I7" s="102">
        <v>0</v>
      </c>
      <c r="J7" s="102">
        <v>0</v>
      </c>
      <c r="K7" s="102">
        <v>0</v>
      </c>
      <c r="L7" s="102">
        <v>0</v>
      </c>
      <c r="M7" s="104">
        <v>0</v>
      </c>
      <c r="N7" s="105">
        <v>0</v>
      </c>
      <c r="O7" s="106">
        <f t="shared" ref="O7:O19" si="0">SUM(B7:N7)</f>
        <v>0</v>
      </c>
      <c r="P7" s="107"/>
    </row>
    <row r="8" spans="1:16" s="81" customFormat="1" ht="13.2">
      <c r="A8" s="108" t="s">
        <v>167</v>
      </c>
      <c r="B8" s="101">
        <v>0</v>
      </c>
      <c r="C8" s="102">
        <v>0</v>
      </c>
      <c r="D8" s="102">
        <v>0</v>
      </c>
      <c r="E8" s="102">
        <v>0</v>
      </c>
      <c r="F8" s="102">
        <v>0</v>
      </c>
      <c r="G8" s="103">
        <v>0</v>
      </c>
      <c r="H8" s="101">
        <v>0</v>
      </c>
      <c r="I8" s="102">
        <v>0</v>
      </c>
      <c r="J8" s="102">
        <v>0</v>
      </c>
      <c r="K8" s="102">
        <v>0</v>
      </c>
      <c r="L8" s="102">
        <v>0</v>
      </c>
      <c r="M8" s="104">
        <v>0</v>
      </c>
      <c r="N8" s="105">
        <v>0</v>
      </c>
      <c r="O8" s="106">
        <f t="shared" si="0"/>
        <v>0</v>
      </c>
      <c r="P8" s="107"/>
    </row>
    <row r="9" spans="1:16" s="117" customFormat="1" ht="23.1" customHeight="1">
      <c r="A9" s="109" t="s">
        <v>168</v>
      </c>
      <c r="B9" s="110">
        <f t="shared" ref="B9:N9" si="1">B7-B8</f>
        <v>0</v>
      </c>
      <c r="C9" s="111">
        <f t="shared" si="1"/>
        <v>0</v>
      </c>
      <c r="D9" s="111">
        <f t="shared" si="1"/>
        <v>0</v>
      </c>
      <c r="E9" s="111">
        <f t="shared" si="1"/>
        <v>0</v>
      </c>
      <c r="F9" s="111">
        <f t="shared" si="1"/>
        <v>0</v>
      </c>
      <c r="G9" s="112">
        <f t="shared" si="1"/>
        <v>0</v>
      </c>
      <c r="H9" s="110">
        <f t="shared" si="1"/>
        <v>0</v>
      </c>
      <c r="I9" s="111">
        <f t="shared" si="1"/>
        <v>0</v>
      </c>
      <c r="J9" s="111">
        <f t="shared" si="1"/>
        <v>0</v>
      </c>
      <c r="K9" s="111">
        <f t="shared" si="1"/>
        <v>0</v>
      </c>
      <c r="L9" s="111">
        <f t="shared" si="1"/>
        <v>0</v>
      </c>
      <c r="M9" s="113">
        <f t="shared" si="1"/>
        <v>0</v>
      </c>
      <c r="N9" s="114">
        <f t="shared" si="1"/>
        <v>0</v>
      </c>
      <c r="O9" s="115">
        <f t="shared" si="0"/>
        <v>0</v>
      </c>
      <c r="P9" s="116"/>
    </row>
    <row r="10" spans="1:16" s="81" customFormat="1" ht="13.2">
      <c r="A10" s="108" t="s">
        <v>169</v>
      </c>
      <c r="B10" s="101">
        <v>0</v>
      </c>
      <c r="C10" s="102">
        <v>0</v>
      </c>
      <c r="D10" s="102">
        <v>0</v>
      </c>
      <c r="E10" s="102">
        <v>0</v>
      </c>
      <c r="F10" s="102">
        <v>0</v>
      </c>
      <c r="G10" s="103">
        <v>0</v>
      </c>
      <c r="H10" s="101">
        <v>0</v>
      </c>
      <c r="I10" s="102">
        <v>0</v>
      </c>
      <c r="J10" s="102">
        <v>0</v>
      </c>
      <c r="K10" s="102">
        <v>0</v>
      </c>
      <c r="L10" s="102">
        <v>0</v>
      </c>
      <c r="M10" s="104">
        <v>0</v>
      </c>
      <c r="N10" s="105">
        <v>0</v>
      </c>
      <c r="O10" s="106">
        <f t="shared" si="0"/>
        <v>0</v>
      </c>
      <c r="P10" s="107"/>
    </row>
    <row r="11" spans="1:16" s="81" customFormat="1" ht="23.25" customHeight="1">
      <c r="A11" s="100" t="s">
        <v>170</v>
      </c>
      <c r="B11" s="101">
        <v>0</v>
      </c>
      <c r="C11" s="102">
        <v>0</v>
      </c>
      <c r="D11" s="102">
        <v>0</v>
      </c>
      <c r="E11" s="102">
        <v>0</v>
      </c>
      <c r="F11" s="102">
        <v>0</v>
      </c>
      <c r="G11" s="103">
        <v>0</v>
      </c>
      <c r="H11" s="101">
        <v>0</v>
      </c>
      <c r="I11" s="102">
        <v>0</v>
      </c>
      <c r="J11" s="102">
        <v>0</v>
      </c>
      <c r="K11" s="102">
        <v>0</v>
      </c>
      <c r="L11" s="102">
        <v>0</v>
      </c>
      <c r="M11" s="104">
        <v>0</v>
      </c>
      <c r="N11" s="105">
        <v>0</v>
      </c>
      <c r="O11" s="106">
        <f t="shared" si="0"/>
        <v>0</v>
      </c>
      <c r="P11" s="107"/>
    </row>
    <row r="12" spans="1:16" s="117" customFormat="1" ht="23.1" customHeight="1">
      <c r="A12" s="109" t="s">
        <v>171</v>
      </c>
      <c r="B12" s="110">
        <f t="shared" ref="B12:N12" si="2">B10-B11</f>
        <v>0</v>
      </c>
      <c r="C12" s="111">
        <f t="shared" si="2"/>
        <v>0</v>
      </c>
      <c r="D12" s="111">
        <f t="shared" si="2"/>
        <v>0</v>
      </c>
      <c r="E12" s="111">
        <f t="shared" si="2"/>
        <v>0</v>
      </c>
      <c r="F12" s="111">
        <f t="shared" si="2"/>
        <v>0</v>
      </c>
      <c r="G12" s="112">
        <f t="shared" si="2"/>
        <v>0</v>
      </c>
      <c r="H12" s="110">
        <f t="shared" si="2"/>
        <v>0</v>
      </c>
      <c r="I12" s="111">
        <f t="shared" si="2"/>
        <v>0</v>
      </c>
      <c r="J12" s="111">
        <f t="shared" si="2"/>
        <v>0</v>
      </c>
      <c r="K12" s="111">
        <f t="shared" si="2"/>
        <v>0</v>
      </c>
      <c r="L12" s="111">
        <f t="shared" si="2"/>
        <v>0</v>
      </c>
      <c r="M12" s="113">
        <f t="shared" si="2"/>
        <v>0</v>
      </c>
      <c r="N12" s="114">
        <f t="shared" si="2"/>
        <v>0</v>
      </c>
      <c r="O12" s="115">
        <f t="shared" si="0"/>
        <v>0</v>
      </c>
      <c r="P12" s="116"/>
    </row>
    <row r="13" spans="1:16" s="81" customFormat="1" ht="13.2">
      <c r="A13" s="118" t="s">
        <v>172</v>
      </c>
      <c r="B13" s="101">
        <v>0</v>
      </c>
      <c r="C13" s="102">
        <v>0</v>
      </c>
      <c r="D13" s="102">
        <v>0</v>
      </c>
      <c r="E13" s="102">
        <v>0</v>
      </c>
      <c r="F13" s="102">
        <v>0</v>
      </c>
      <c r="G13" s="103">
        <v>0</v>
      </c>
      <c r="H13" s="101">
        <v>0</v>
      </c>
      <c r="I13" s="102">
        <v>0</v>
      </c>
      <c r="J13" s="102">
        <v>0</v>
      </c>
      <c r="K13" s="102">
        <v>0</v>
      </c>
      <c r="L13" s="102">
        <v>0</v>
      </c>
      <c r="M13" s="104">
        <v>0</v>
      </c>
      <c r="N13" s="105">
        <v>0</v>
      </c>
      <c r="O13" s="106">
        <f t="shared" si="0"/>
        <v>0</v>
      </c>
      <c r="P13" s="107"/>
    </row>
    <row r="14" spans="1:16" s="81" customFormat="1" ht="24" customHeight="1">
      <c r="A14" s="100" t="s">
        <v>173</v>
      </c>
      <c r="B14" s="101">
        <v>0</v>
      </c>
      <c r="C14" s="102">
        <v>0</v>
      </c>
      <c r="D14" s="102">
        <v>0</v>
      </c>
      <c r="E14" s="102">
        <v>0</v>
      </c>
      <c r="F14" s="102">
        <v>0</v>
      </c>
      <c r="G14" s="103">
        <v>0</v>
      </c>
      <c r="H14" s="101">
        <v>0</v>
      </c>
      <c r="I14" s="102">
        <v>0</v>
      </c>
      <c r="J14" s="102">
        <v>0</v>
      </c>
      <c r="K14" s="102">
        <v>0</v>
      </c>
      <c r="L14" s="102">
        <v>0</v>
      </c>
      <c r="M14" s="104">
        <v>0</v>
      </c>
      <c r="N14" s="105">
        <v>0</v>
      </c>
      <c r="O14" s="106">
        <f t="shared" si="0"/>
        <v>0</v>
      </c>
      <c r="P14" s="107"/>
    </row>
    <row r="15" spans="1:16" s="81" customFormat="1" ht="24" customHeight="1">
      <c r="A15" s="100" t="s">
        <v>174</v>
      </c>
      <c r="B15" s="101">
        <v>0</v>
      </c>
      <c r="C15" s="102">
        <v>0</v>
      </c>
      <c r="D15" s="102">
        <v>0</v>
      </c>
      <c r="E15" s="102">
        <v>0</v>
      </c>
      <c r="F15" s="102">
        <v>0</v>
      </c>
      <c r="G15" s="103">
        <v>0</v>
      </c>
      <c r="H15" s="101">
        <v>0</v>
      </c>
      <c r="I15" s="102">
        <v>0</v>
      </c>
      <c r="J15" s="102">
        <v>0</v>
      </c>
      <c r="K15" s="102">
        <v>0</v>
      </c>
      <c r="L15" s="102">
        <v>0</v>
      </c>
      <c r="M15" s="104">
        <v>0</v>
      </c>
      <c r="N15" s="105">
        <v>0</v>
      </c>
      <c r="O15" s="106">
        <f t="shared" si="0"/>
        <v>0</v>
      </c>
      <c r="P15" s="107"/>
    </row>
    <row r="16" spans="1:16" s="81" customFormat="1" ht="24" customHeight="1">
      <c r="A16" s="100" t="s">
        <v>175</v>
      </c>
      <c r="B16" s="101">
        <v>0</v>
      </c>
      <c r="C16" s="102">
        <v>0</v>
      </c>
      <c r="D16" s="102">
        <v>0</v>
      </c>
      <c r="E16" s="102">
        <v>0</v>
      </c>
      <c r="F16" s="102">
        <v>0</v>
      </c>
      <c r="G16" s="103">
        <v>0</v>
      </c>
      <c r="H16" s="101">
        <v>0</v>
      </c>
      <c r="I16" s="102">
        <v>0</v>
      </c>
      <c r="J16" s="102">
        <v>0</v>
      </c>
      <c r="K16" s="102">
        <v>0</v>
      </c>
      <c r="L16" s="102">
        <v>0</v>
      </c>
      <c r="M16" s="104">
        <v>0</v>
      </c>
      <c r="N16" s="105">
        <v>0</v>
      </c>
      <c r="O16" s="106">
        <f t="shared" si="0"/>
        <v>0</v>
      </c>
      <c r="P16" s="107"/>
    </row>
    <row r="17" spans="1:16" s="81" customFormat="1" ht="24" customHeight="1">
      <c r="A17" s="100" t="s">
        <v>176</v>
      </c>
      <c r="B17" s="101">
        <v>0</v>
      </c>
      <c r="C17" s="102">
        <v>0</v>
      </c>
      <c r="D17" s="102">
        <v>0</v>
      </c>
      <c r="E17" s="102">
        <v>0</v>
      </c>
      <c r="F17" s="102">
        <v>0</v>
      </c>
      <c r="G17" s="103">
        <v>0</v>
      </c>
      <c r="H17" s="101">
        <v>0</v>
      </c>
      <c r="I17" s="102">
        <v>0</v>
      </c>
      <c r="J17" s="102">
        <v>0</v>
      </c>
      <c r="K17" s="102">
        <v>0</v>
      </c>
      <c r="L17" s="102">
        <v>0</v>
      </c>
      <c r="M17" s="104">
        <v>0</v>
      </c>
      <c r="N17" s="105">
        <v>0</v>
      </c>
      <c r="O17" s="106">
        <f t="shared" si="0"/>
        <v>0</v>
      </c>
      <c r="P17" s="107"/>
    </row>
    <row r="18" spans="1:16" s="81" customFormat="1" ht="13.2">
      <c r="A18" s="108" t="s">
        <v>177</v>
      </c>
      <c r="B18" s="119">
        <v>0</v>
      </c>
      <c r="C18" s="120">
        <v>0</v>
      </c>
      <c r="D18" s="120">
        <v>0</v>
      </c>
      <c r="E18" s="120">
        <v>0</v>
      </c>
      <c r="F18" s="120">
        <v>0</v>
      </c>
      <c r="G18" s="121">
        <v>0</v>
      </c>
      <c r="H18" s="119">
        <v>0</v>
      </c>
      <c r="I18" s="120">
        <v>0</v>
      </c>
      <c r="J18" s="120">
        <v>0</v>
      </c>
      <c r="K18" s="120">
        <v>0</v>
      </c>
      <c r="L18" s="120">
        <v>0</v>
      </c>
      <c r="M18" s="122">
        <v>0</v>
      </c>
      <c r="N18" s="123">
        <v>0</v>
      </c>
      <c r="O18" s="106">
        <f t="shared" si="0"/>
        <v>0</v>
      </c>
      <c r="P18" s="107"/>
    </row>
    <row r="19" spans="1:16" s="126" customFormat="1" ht="25.5" customHeight="1">
      <c r="A19" s="124" t="s">
        <v>178</v>
      </c>
      <c r="B19" s="110">
        <f t="shared" ref="B19:N19" si="3">B14+B15-B16-B17+B18</f>
        <v>0</v>
      </c>
      <c r="C19" s="111">
        <f t="shared" si="3"/>
        <v>0</v>
      </c>
      <c r="D19" s="111">
        <f t="shared" si="3"/>
        <v>0</v>
      </c>
      <c r="E19" s="111">
        <f t="shared" si="3"/>
        <v>0</v>
      </c>
      <c r="F19" s="111">
        <f t="shared" si="3"/>
        <v>0</v>
      </c>
      <c r="G19" s="112">
        <f t="shared" si="3"/>
        <v>0</v>
      </c>
      <c r="H19" s="110">
        <f t="shared" si="3"/>
        <v>0</v>
      </c>
      <c r="I19" s="111">
        <f t="shared" si="3"/>
        <v>0</v>
      </c>
      <c r="J19" s="111">
        <f t="shared" si="3"/>
        <v>0</v>
      </c>
      <c r="K19" s="111">
        <f t="shared" si="3"/>
        <v>0</v>
      </c>
      <c r="L19" s="111">
        <f t="shared" si="3"/>
        <v>0</v>
      </c>
      <c r="M19" s="113">
        <f t="shared" si="3"/>
        <v>0</v>
      </c>
      <c r="N19" s="114">
        <f t="shared" si="3"/>
        <v>0</v>
      </c>
      <c r="O19" s="115">
        <f t="shared" si="0"/>
        <v>0</v>
      </c>
      <c r="P19" s="125"/>
    </row>
    <row r="20" spans="1:16" s="81" customFormat="1" ht="13.2">
      <c r="A20" s="108" t="s">
        <v>179</v>
      </c>
      <c r="B20" s="127">
        <f t="shared" ref="B20:G20" si="4">IF((B9+B12+B13+B19)&lt;(B36+B42+B43+B44+B45),(B36+B42+B43+B44+B45)-(B9+B12+B13+B19),0)</f>
        <v>0</v>
      </c>
      <c r="C20" s="128">
        <f t="shared" si="4"/>
        <v>0</v>
      </c>
      <c r="D20" s="128">
        <f t="shared" si="4"/>
        <v>0</v>
      </c>
      <c r="E20" s="128">
        <f t="shared" si="4"/>
        <v>0</v>
      </c>
      <c r="F20" s="128">
        <f t="shared" si="4"/>
        <v>0</v>
      </c>
      <c r="G20" s="129">
        <f t="shared" si="4"/>
        <v>0</v>
      </c>
      <c r="H20" s="127">
        <f t="shared" ref="H20:N20" si="5">IF((H9+H12+H13+H19)&lt;(O36+O42+O43+O44+O45),(O36+O42+O43+O44+O45)-(H9+H12+H13+H19),0)</f>
        <v>0</v>
      </c>
      <c r="I20" s="128">
        <f t="shared" si="5"/>
        <v>0</v>
      </c>
      <c r="J20" s="128">
        <f t="shared" si="5"/>
        <v>0</v>
      </c>
      <c r="K20" s="128">
        <f t="shared" si="5"/>
        <v>0</v>
      </c>
      <c r="L20" s="128">
        <f t="shared" si="5"/>
        <v>0</v>
      </c>
      <c r="M20" s="130">
        <f t="shared" si="5"/>
        <v>0</v>
      </c>
      <c r="N20" s="131">
        <f t="shared" si="5"/>
        <v>0</v>
      </c>
      <c r="O20" s="106">
        <f>IF((O9+O12+O13+O19)&lt;(O36+O42+O43+O44+O45),(O36+O42+O43+O44+O45)-(O9+O12+O13+O19),0)</f>
        <v>0</v>
      </c>
      <c r="P20" s="107"/>
    </row>
    <row r="21" spans="1:16" s="81" customFormat="1" ht="23.1" customHeight="1" thickBot="1">
      <c r="A21" s="132" t="s">
        <v>180</v>
      </c>
      <c r="B21" s="133">
        <f t="shared" ref="B21:N21" si="6">B9+B12+B13+B19+B20</f>
        <v>0</v>
      </c>
      <c r="C21" s="134">
        <f t="shared" si="6"/>
        <v>0</v>
      </c>
      <c r="D21" s="134">
        <f t="shared" si="6"/>
        <v>0</v>
      </c>
      <c r="E21" s="134">
        <f t="shared" si="6"/>
        <v>0</v>
      </c>
      <c r="F21" s="134">
        <f t="shared" si="6"/>
        <v>0</v>
      </c>
      <c r="G21" s="135">
        <f t="shared" si="6"/>
        <v>0</v>
      </c>
      <c r="H21" s="133">
        <f t="shared" si="6"/>
        <v>0</v>
      </c>
      <c r="I21" s="134">
        <f t="shared" si="6"/>
        <v>0</v>
      </c>
      <c r="J21" s="134">
        <f t="shared" si="6"/>
        <v>0</v>
      </c>
      <c r="K21" s="134">
        <f t="shared" si="6"/>
        <v>0</v>
      </c>
      <c r="L21" s="134">
        <f t="shared" si="6"/>
        <v>0</v>
      </c>
      <c r="M21" s="136">
        <f t="shared" si="6"/>
        <v>0</v>
      </c>
      <c r="N21" s="137">
        <f t="shared" si="6"/>
        <v>0</v>
      </c>
      <c r="O21" s="138">
        <f>O9+O12+O13+O19+O20</f>
        <v>0</v>
      </c>
      <c r="P21" s="107"/>
    </row>
    <row r="22" spans="1:16" ht="18" customHeight="1" thickTop="1">
      <c r="A22" s="139"/>
      <c r="B22" s="140"/>
      <c r="C22" s="140"/>
      <c r="D22" s="140"/>
      <c r="E22" s="140"/>
      <c r="F22" s="140"/>
      <c r="G22" s="140"/>
      <c r="H22" s="141"/>
      <c r="I22" s="90"/>
    </row>
    <row r="23" spans="1:16" ht="18" customHeight="1">
      <c r="A23" s="139"/>
      <c r="B23" s="139"/>
      <c r="C23" s="139"/>
      <c r="D23" s="139"/>
      <c r="E23" s="139"/>
      <c r="F23" s="139"/>
      <c r="G23" s="139"/>
      <c r="H23" s="142"/>
      <c r="I23" s="90"/>
    </row>
    <row r="24" spans="1:16" ht="18" customHeight="1">
      <c r="A24" s="139"/>
      <c r="B24" s="139"/>
      <c r="C24" s="139"/>
      <c r="D24" s="139"/>
      <c r="E24" s="139"/>
      <c r="F24" s="139"/>
      <c r="G24" s="139"/>
      <c r="H24" s="142"/>
      <c r="I24" s="90"/>
    </row>
    <row r="25" spans="1:16" s="81" customFormat="1" ht="23.1" customHeight="1">
      <c r="A25" s="80" t="s">
        <v>148</v>
      </c>
      <c r="B25" s="754" t="s">
        <v>149</v>
      </c>
      <c r="C25" s="754"/>
      <c r="D25" s="754"/>
      <c r="E25" s="754"/>
      <c r="F25" s="754"/>
      <c r="G25" s="754"/>
      <c r="H25" s="754"/>
      <c r="I25" s="754"/>
      <c r="J25" s="754"/>
      <c r="K25" s="754"/>
      <c r="L25" s="754"/>
      <c r="M25" s="754"/>
      <c r="N25" s="754"/>
      <c r="O25" s="754"/>
    </row>
    <row r="26" spans="1:16" s="81" customFormat="1" ht="13.2">
      <c r="A26" s="80" t="s">
        <v>150</v>
      </c>
      <c r="B26" s="82" t="s">
        <v>151</v>
      </c>
      <c r="D26" s="83" t="s">
        <v>152</v>
      </c>
      <c r="E26" s="82" t="s">
        <v>153</v>
      </c>
      <c r="H26" s="84"/>
      <c r="I26" s="85"/>
    </row>
    <row r="27" spans="1:16" s="89" customFormat="1" ht="18" customHeight="1" thickBot="1">
      <c r="A27" s="86" t="s">
        <v>154</v>
      </c>
      <c r="B27" s="87"/>
      <c r="C27" s="87"/>
      <c r="D27" s="87"/>
      <c r="E27" s="87"/>
      <c r="F27" s="87"/>
      <c r="G27" s="87"/>
      <c r="H27" s="86"/>
      <c r="I27" s="88"/>
    </row>
    <row r="28" spans="1:16" ht="23.1" customHeight="1" thickTop="1" thickBot="1">
      <c r="A28" s="755" t="s">
        <v>181</v>
      </c>
      <c r="B28" s="756"/>
      <c r="C28" s="756"/>
      <c r="D28" s="756"/>
      <c r="E28" s="756"/>
      <c r="F28" s="756"/>
      <c r="G28" s="756"/>
      <c r="H28" s="756"/>
      <c r="I28" s="756"/>
      <c r="J28" s="756"/>
      <c r="K28" s="756"/>
      <c r="L28" s="756"/>
      <c r="M28" s="756"/>
      <c r="N28" s="756"/>
      <c r="O28" s="757"/>
      <c r="P28" s="90"/>
    </row>
    <row r="29" spans="1:16" s="81" customFormat="1" ht="23.1" customHeight="1" thickBot="1">
      <c r="A29" s="143"/>
      <c r="B29" s="758" t="s">
        <v>156</v>
      </c>
      <c r="C29" s="759"/>
      <c r="D29" s="759"/>
      <c r="E29" s="759"/>
      <c r="F29" s="759"/>
      <c r="G29" s="760"/>
      <c r="H29" s="759" t="s">
        <v>157</v>
      </c>
      <c r="I29" s="759"/>
      <c r="J29" s="759"/>
      <c r="K29" s="759"/>
      <c r="L29" s="759"/>
      <c r="M29" s="760"/>
      <c r="N29" s="765" t="s">
        <v>158</v>
      </c>
      <c r="O29" s="763" t="s">
        <v>159</v>
      </c>
      <c r="P29" s="85"/>
    </row>
    <row r="30" spans="1:16" s="99" customFormat="1" ht="25.5" customHeight="1">
      <c r="A30" s="144"/>
      <c r="B30" s="94" t="s">
        <v>160</v>
      </c>
      <c r="C30" s="95" t="s">
        <v>161</v>
      </c>
      <c r="D30" s="95" t="s">
        <v>162</v>
      </c>
      <c r="E30" s="95" t="s">
        <v>163</v>
      </c>
      <c r="F30" s="95" t="s">
        <v>164</v>
      </c>
      <c r="G30" s="97" t="s">
        <v>165</v>
      </c>
      <c r="H30" s="145" t="s">
        <v>160</v>
      </c>
      <c r="I30" s="95" t="s">
        <v>161</v>
      </c>
      <c r="J30" s="95" t="s">
        <v>162</v>
      </c>
      <c r="K30" s="95" t="s">
        <v>163</v>
      </c>
      <c r="L30" s="95" t="s">
        <v>164</v>
      </c>
      <c r="M30" s="96" t="s">
        <v>165</v>
      </c>
      <c r="N30" s="766"/>
      <c r="O30" s="764"/>
      <c r="P30" s="98"/>
    </row>
    <row r="31" spans="1:16" s="81" customFormat="1" ht="13.2">
      <c r="A31" s="146" t="s">
        <v>182</v>
      </c>
      <c r="B31" s="101">
        <v>0</v>
      </c>
      <c r="C31" s="102">
        <v>0</v>
      </c>
      <c r="D31" s="102">
        <v>0</v>
      </c>
      <c r="E31" s="102">
        <v>0</v>
      </c>
      <c r="F31" s="102">
        <v>0</v>
      </c>
      <c r="G31" s="104">
        <v>0</v>
      </c>
      <c r="H31" s="147">
        <v>0</v>
      </c>
      <c r="I31" s="102">
        <v>0</v>
      </c>
      <c r="J31" s="102">
        <v>0</v>
      </c>
      <c r="K31" s="102">
        <v>0</v>
      </c>
      <c r="L31" s="102">
        <v>0</v>
      </c>
      <c r="M31" s="103">
        <v>0</v>
      </c>
      <c r="N31" s="105">
        <v>0</v>
      </c>
      <c r="O31" s="106">
        <f t="shared" ref="O31:O45" si="7">SUM(B31:N31)</f>
        <v>0</v>
      </c>
      <c r="P31" s="107"/>
    </row>
    <row r="32" spans="1:16" s="81" customFormat="1" ht="13.2">
      <c r="A32" s="146" t="s">
        <v>183</v>
      </c>
      <c r="B32" s="101">
        <v>0</v>
      </c>
      <c r="C32" s="102">
        <v>0</v>
      </c>
      <c r="D32" s="102">
        <v>0</v>
      </c>
      <c r="E32" s="102">
        <v>0</v>
      </c>
      <c r="F32" s="102">
        <v>0</v>
      </c>
      <c r="G32" s="104">
        <v>0</v>
      </c>
      <c r="H32" s="147">
        <v>0</v>
      </c>
      <c r="I32" s="102">
        <v>0</v>
      </c>
      <c r="J32" s="102">
        <v>0</v>
      </c>
      <c r="K32" s="102">
        <v>0</v>
      </c>
      <c r="L32" s="102">
        <v>0</v>
      </c>
      <c r="M32" s="103">
        <v>0</v>
      </c>
      <c r="N32" s="105">
        <v>0</v>
      </c>
      <c r="O32" s="106">
        <f t="shared" si="7"/>
        <v>0</v>
      </c>
      <c r="P32" s="107"/>
    </row>
    <row r="33" spans="1:16" s="81" customFormat="1" ht="13.2">
      <c r="A33" s="146" t="s">
        <v>184</v>
      </c>
      <c r="B33" s="101">
        <v>0</v>
      </c>
      <c r="C33" s="102">
        <v>0</v>
      </c>
      <c r="D33" s="102">
        <v>0</v>
      </c>
      <c r="E33" s="102">
        <v>0</v>
      </c>
      <c r="F33" s="102">
        <v>0</v>
      </c>
      <c r="G33" s="104">
        <v>0</v>
      </c>
      <c r="H33" s="147">
        <v>0</v>
      </c>
      <c r="I33" s="102">
        <v>0</v>
      </c>
      <c r="J33" s="102">
        <v>0</v>
      </c>
      <c r="K33" s="102">
        <v>0</v>
      </c>
      <c r="L33" s="102">
        <v>0</v>
      </c>
      <c r="M33" s="103">
        <v>0</v>
      </c>
      <c r="N33" s="105">
        <v>0</v>
      </c>
      <c r="O33" s="106">
        <f t="shared" si="7"/>
        <v>0</v>
      </c>
      <c r="P33" s="107"/>
    </row>
    <row r="34" spans="1:16" s="81" customFormat="1" ht="13.2">
      <c r="A34" s="146" t="s">
        <v>185</v>
      </c>
      <c r="B34" s="101">
        <v>0</v>
      </c>
      <c r="C34" s="102">
        <v>0</v>
      </c>
      <c r="D34" s="102">
        <v>0</v>
      </c>
      <c r="E34" s="102">
        <v>0</v>
      </c>
      <c r="F34" s="102">
        <v>0</v>
      </c>
      <c r="G34" s="104">
        <v>0</v>
      </c>
      <c r="H34" s="147">
        <v>0</v>
      </c>
      <c r="I34" s="102">
        <v>0</v>
      </c>
      <c r="J34" s="102">
        <v>0</v>
      </c>
      <c r="K34" s="102">
        <v>0</v>
      </c>
      <c r="L34" s="102">
        <v>0</v>
      </c>
      <c r="M34" s="103">
        <v>0</v>
      </c>
      <c r="N34" s="105">
        <v>0</v>
      </c>
      <c r="O34" s="106">
        <f t="shared" si="7"/>
        <v>0</v>
      </c>
      <c r="P34" s="107"/>
    </row>
    <row r="35" spans="1:16" s="81" customFormat="1" ht="13.2">
      <c r="A35" s="146" t="s">
        <v>186</v>
      </c>
      <c r="B35" s="101">
        <v>0</v>
      </c>
      <c r="C35" s="102">
        <v>0</v>
      </c>
      <c r="D35" s="102">
        <v>0</v>
      </c>
      <c r="E35" s="102">
        <v>0</v>
      </c>
      <c r="F35" s="102">
        <v>0</v>
      </c>
      <c r="G35" s="104">
        <v>0</v>
      </c>
      <c r="H35" s="147">
        <v>0</v>
      </c>
      <c r="I35" s="102">
        <v>0</v>
      </c>
      <c r="J35" s="102">
        <v>0</v>
      </c>
      <c r="K35" s="102">
        <v>0</v>
      </c>
      <c r="L35" s="102">
        <v>0</v>
      </c>
      <c r="M35" s="103">
        <v>0</v>
      </c>
      <c r="N35" s="105">
        <v>0</v>
      </c>
      <c r="O35" s="106">
        <f t="shared" si="7"/>
        <v>0</v>
      </c>
      <c r="P35" s="107"/>
    </row>
    <row r="36" spans="1:16" s="84" customFormat="1" ht="23.1" customHeight="1">
      <c r="A36" s="148" t="s">
        <v>187</v>
      </c>
      <c r="B36" s="110">
        <f t="shared" ref="B36:N36" si="8">SUM(B31:B35)</f>
        <v>0</v>
      </c>
      <c r="C36" s="111">
        <f t="shared" si="8"/>
        <v>0</v>
      </c>
      <c r="D36" s="111">
        <f t="shared" si="8"/>
        <v>0</v>
      </c>
      <c r="E36" s="111">
        <f t="shared" si="8"/>
        <v>0</v>
      </c>
      <c r="F36" s="111">
        <f t="shared" si="8"/>
        <v>0</v>
      </c>
      <c r="G36" s="113">
        <f t="shared" si="8"/>
        <v>0</v>
      </c>
      <c r="H36" s="149">
        <f t="shared" si="8"/>
        <v>0</v>
      </c>
      <c r="I36" s="111">
        <f t="shared" si="8"/>
        <v>0</v>
      </c>
      <c r="J36" s="111">
        <f t="shared" si="8"/>
        <v>0</v>
      </c>
      <c r="K36" s="111">
        <f t="shared" si="8"/>
        <v>0</v>
      </c>
      <c r="L36" s="111">
        <f t="shared" si="8"/>
        <v>0</v>
      </c>
      <c r="M36" s="112">
        <f t="shared" si="8"/>
        <v>0</v>
      </c>
      <c r="N36" s="114">
        <f t="shared" si="8"/>
        <v>0</v>
      </c>
      <c r="O36" s="115">
        <f t="shared" si="7"/>
        <v>0</v>
      </c>
      <c r="P36" s="150"/>
    </row>
    <row r="37" spans="1:16" s="81" customFormat="1" ht="13.2">
      <c r="A37" s="146" t="s">
        <v>188</v>
      </c>
      <c r="B37" s="101">
        <v>0</v>
      </c>
      <c r="C37" s="102">
        <v>0</v>
      </c>
      <c r="D37" s="102">
        <v>0</v>
      </c>
      <c r="E37" s="102">
        <v>0</v>
      </c>
      <c r="F37" s="102">
        <v>0</v>
      </c>
      <c r="G37" s="104">
        <v>0</v>
      </c>
      <c r="H37" s="147">
        <v>0</v>
      </c>
      <c r="I37" s="102">
        <v>0</v>
      </c>
      <c r="J37" s="102">
        <v>0</v>
      </c>
      <c r="K37" s="102">
        <v>0</v>
      </c>
      <c r="L37" s="102">
        <v>0</v>
      </c>
      <c r="M37" s="103">
        <v>0</v>
      </c>
      <c r="N37" s="105">
        <v>0</v>
      </c>
      <c r="O37" s="106">
        <f t="shared" si="7"/>
        <v>0</v>
      </c>
      <c r="P37" s="107"/>
    </row>
    <row r="38" spans="1:16" s="81" customFormat="1" ht="24" customHeight="1">
      <c r="A38" s="151" t="s">
        <v>189</v>
      </c>
      <c r="B38" s="101">
        <v>0</v>
      </c>
      <c r="C38" s="102">
        <v>0</v>
      </c>
      <c r="D38" s="102">
        <v>0</v>
      </c>
      <c r="E38" s="102">
        <v>0</v>
      </c>
      <c r="F38" s="102">
        <v>0</v>
      </c>
      <c r="G38" s="104">
        <v>0</v>
      </c>
      <c r="H38" s="147">
        <v>0</v>
      </c>
      <c r="I38" s="102">
        <v>0</v>
      </c>
      <c r="J38" s="102">
        <v>0</v>
      </c>
      <c r="K38" s="102">
        <v>0</v>
      </c>
      <c r="L38" s="102">
        <v>0</v>
      </c>
      <c r="M38" s="103">
        <v>0</v>
      </c>
      <c r="N38" s="105">
        <v>0</v>
      </c>
      <c r="O38" s="106">
        <f t="shared" si="7"/>
        <v>0</v>
      </c>
      <c r="P38" s="107"/>
    </row>
    <row r="39" spans="1:16" s="81" customFormat="1" ht="24" customHeight="1">
      <c r="A39" s="151" t="s">
        <v>190</v>
      </c>
      <c r="B39" s="101">
        <v>0</v>
      </c>
      <c r="C39" s="102">
        <v>0</v>
      </c>
      <c r="D39" s="102">
        <v>0</v>
      </c>
      <c r="E39" s="102">
        <v>0</v>
      </c>
      <c r="F39" s="102">
        <v>0</v>
      </c>
      <c r="G39" s="104">
        <v>0</v>
      </c>
      <c r="H39" s="147">
        <v>0</v>
      </c>
      <c r="I39" s="102">
        <v>0</v>
      </c>
      <c r="J39" s="102">
        <v>0</v>
      </c>
      <c r="K39" s="102">
        <v>0</v>
      </c>
      <c r="L39" s="102">
        <v>0</v>
      </c>
      <c r="M39" s="103">
        <v>0</v>
      </c>
      <c r="N39" s="105">
        <v>0</v>
      </c>
      <c r="O39" s="106">
        <f t="shared" si="7"/>
        <v>0</v>
      </c>
      <c r="P39" s="107"/>
    </row>
    <row r="40" spans="1:16" s="81" customFormat="1" ht="24" customHeight="1">
      <c r="A40" s="151" t="s">
        <v>191</v>
      </c>
      <c r="B40" s="101">
        <v>0</v>
      </c>
      <c r="C40" s="102">
        <v>0</v>
      </c>
      <c r="D40" s="102">
        <v>0</v>
      </c>
      <c r="E40" s="102">
        <v>0</v>
      </c>
      <c r="F40" s="102">
        <v>0</v>
      </c>
      <c r="G40" s="104">
        <v>0</v>
      </c>
      <c r="H40" s="147">
        <v>0</v>
      </c>
      <c r="I40" s="102">
        <v>0</v>
      </c>
      <c r="J40" s="102">
        <v>0</v>
      </c>
      <c r="K40" s="102">
        <v>0</v>
      </c>
      <c r="L40" s="102">
        <v>0</v>
      </c>
      <c r="M40" s="103">
        <v>0</v>
      </c>
      <c r="N40" s="105">
        <v>0</v>
      </c>
      <c r="O40" s="106">
        <f t="shared" si="7"/>
        <v>0</v>
      </c>
      <c r="P40" s="107"/>
    </row>
    <row r="41" spans="1:16" s="81" customFormat="1" ht="13.2">
      <c r="A41" s="146" t="s">
        <v>192</v>
      </c>
      <c r="B41" s="101">
        <v>0</v>
      </c>
      <c r="C41" s="102">
        <v>0</v>
      </c>
      <c r="D41" s="102">
        <v>0</v>
      </c>
      <c r="E41" s="102">
        <v>0</v>
      </c>
      <c r="F41" s="102">
        <v>0</v>
      </c>
      <c r="G41" s="104">
        <v>0</v>
      </c>
      <c r="H41" s="147">
        <v>0</v>
      </c>
      <c r="I41" s="102">
        <v>0</v>
      </c>
      <c r="J41" s="102">
        <v>0</v>
      </c>
      <c r="K41" s="102">
        <v>0</v>
      </c>
      <c r="L41" s="102">
        <v>0</v>
      </c>
      <c r="M41" s="103">
        <v>0</v>
      </c>
      <c r="N41" s="105">
        <v>0</v>
      </c>
      <c r="O41" s="106">
        <f t="shared" si="7"/>
        <v>0</v>
      </c>
      <c r="P41" s="107"/>
    </row>
    <row r="42" spans="1:16" s="84" customFormat="1" ht="23.1" customHeight="1">
      <c r="A42" s="148" t="s">
        <v>193</v>
      </c>
      <c r="B42" s="110">
        <f t="shared" ref="B42:N42" si="9">B37-B38-B39-B40+B41</f>
        <v>0</v>
      </c>
      <c r="C42" s="111">
        <f t="shared" si="9"/>
        <v>0</v>
      </c>
      <c r="D42" s="111">
        <f t="shared" si="9"/>
        <v>0</v>
      </c>
      <c r="E42" s="111">
        <f t="shared" si="9"/>
        <v>0</v>
      </c>
      <c r="F42" s="111">
        <f t="shared" si="9"/>
        <v>0</v>
      </c>
      <c r="G42" s="113">
        <f t="shared" si="9"/>
        <v>0</v>
      </c>
      <c r="H42" s="149">
        <f t="shared" si="9"/>
        <v>0</v>
      </c>
      <c r="I42" s="111">
        <f t="shared" si="9"/>
        <v>0</v>
      </c>
      <c r="J42" s="111">
        <f t="shared" si="9"/>
        <v>0</v>
      </c>
      <c r="K42" s="111">
        <f t="shared" si="9"/>
        <v>0</v>
      </c>
      <c r="L42" s="111">
        <f t="shared" si="9"/>
        <v>0</v>
      </c>
      <c r="M42" s="112">
        <f t="shared" si="9"/>
        <v>0</v>
      </c>
      <c r="N42" s="114">
        <f t="shared" si="9"/>
        <v>0</v>
      </c>
      <c r="O42" s="115">
        <f t="shared" si="7"/>
        <v>0</v>
      </c>
      <c r="P42" s="150"/>
    </row>
    <row r="43" spans="1:16" s="81" customFormat="1" ht="13.2">
      <c r="A43" s="146" t="s">
        <v>194</v>
      </c>
      <c r="B43" s="101">
        <v>0</v>
      </c>
      <c r="C43" s="102">
        <v>0</v>
      </c>
      <c r="D43" s="102">
        <v>0</v>
      </c>
      <c r="E43" s="102">
        <v>0</v>
      </c>
      <c r="F43" s="102">
        <v>0</v>
      </c>
      <c r="G43" s="104">
        <v>0</v>
      </c>
      <c r="H43" s="147">
        <v>0</v>
      </c>
      <c r="I43" s="102">
        <v>0</v>
      </c>
      <c r="J43" s="102">
        <v>0</v>
      </c>
      <c r="K43" s="102">
        <v>0</v>
      </c>
      <c r="L43" s="102">
        <v>0</v>
      </c>
      <c r="M43" s="103">
        <v>0</v>
      </c>
      <c r="N43" s="105">
        <v>0</v>
      </c>
      <c r="O43" s="106">
        <f t="shared" si="7"/>
        <v>0</v>
      </c>
      <c r="P43" s="107"/>
    </row>
    <row r="44" spans="1:16" s="81" customFormat="1" ht="13.2">
      <c r="A44" s="146" t="s">
        <v>195</v>
      </c>
      <c r="B44" s="101">
        <v>0</v>
      </c>
      <c r="C44" s="102">
        <v>0</v>
      </c>
      <c r="D44" s="102">
        <v>0</v>
      </c>
      <c r="E44" s="102">
        <v>0</v>
      </c>
      <c r="F44" s="102">
        <v>0</v>
      </c>
      <c r="G44" s="104">
        <v>0</v>
      </c>
      <c r="H44" s="147">
        <v>0</v>
      </c>
      <c r="I44" s="102">
        <v>0</v>
      </c>
      <c r="J44" s="102">
        <v>0</v>
      </c>
      <c r="K44" s="102">
        <v>0</v>
      </c>
      <c r="L44" s="102">
        <v>0</v>
      </c>
      <c r="M44" s="103">
        <v>0</v>
      </c>
      <c r="N44" s="105">
        <v>0</v>
      </c>
      <c r="O44" s="106">
        <f t="shared" si="7"/>
        <v>0</v>
      </c>
      <c r="P44" s="107"/>
    </row>
    <row r="45" spans="1:16" s="81" customFormat="1" ht="13.2">
      <c r="A45" s="146" t="s">
        <v>196</v>
      </c>
      <c r="B45" s="101">
        <v>0</v>
      </c>
      <c r="C45" s="102">
        <v>0</v>
      </c>
      <c r="D45" s="102">
        <v>0</v>
      </c>
      <c r="E45" s="102">
        <v>0</v>
      </c>
      <c r="F45" s="102">
        <v>0</v>
      </c>
      <c r="G45" s="104">
        <v>0</v>
      </c>
      <c r="H45" s="147">
        <v>0</v>
      </c>
      <c r="I45" s="102">
        <v>0</v>
      </c>
      <c r="J45" s="102">
        <v>0</v>
      </c>
      <c r="K45" s="102">
        <v>0</v>
      </c>
      <c r="L45" s="102">
        <v>0</v>
      </c>
      <c r="M45" s="103">
        <v>0</v>
      </c>
      <c r="N45" s="105">
        <v>0</v>
      </c>
      <c r="O45" s="106">
        <f t="shared" si="7"/>
        <v>0</v>
      </c>
      <c r="P45" s="107"/>
    </row>
    <row r="46" spans="1:16" s="81" customFormat="1" ht="13.2">
      <c r="A46" s="146" t="s">
        <v>197</v>
      </c>
      <c r="B46" s="152">
        <f t="shared" ref="B46:N46" si="10">IF((B9+B12+B13+B19)&gt;(B36+B42+B43+B44+B45),(B9+B12+B13+B19)-(B36+B42+B43+B44+B45),0)</f>
        <v>0</v>
      </c>
      <c r="C46" s="153">
        <f t="shared" si="10"/>
        <v>0</v>
      </c>
      <c r="D46" s="153">
        <f t="shared" si="10"/>
        <v>0</v>
      </c>
      <c r="E46" s="153">
        <f t="shared" si="10"/>
        <v>0</v>
      </c>
      <c r="F46" s="153">
        <f t="shared" si="10"/>
        <v>0</v>
      </c>
      <c r="G46" s="154">
        <f t="shared" si="10"/>
        <v>0</v>
      </c>
      <c r="H46" s="155">
        <f t="shared" si="10"/>
        <v>0</v>
      </c>
      <c r="I46" s="153">
        <f t="shared" si="10"/>
        <v>0</v>
      </c>
      <c r="J46" s="153">
        <f t="shared" si="10"/>
        <v>0</v>
      </c>
      <c r="K46" s="153">
        <f t="shared" si="10"/>
        <v>0</v>
      </c>
      <c r="L46" s="153">
        <f t="shared" si="10"/>
        <v>0</v>
      </c>
      <c r="M46" s="156">
        <f t="shared" si="10"/>
        <v>0</v>
      </c>
      <c r="N46" s="157">
        <f t="shared" si="10"/>
        <v>0</v>
      </c>
      <c r="O46" s="106">
        <f>IF((O9+O12+O13+O19)&gt;(O36+O42+O43+O44+O45),(O9+O12+O13+O19)-(O36+O42+O43+O44+O45),0)</f>
        <v>0</v>
      </c>
      <c r="P46" s="107"/>
    </row>
    <row r="47" spans="1:16" s="117" customFormat="1" ht="23.1" customHeight="1" thickBot="1">
      <c r="A47" s="158" t="s">
        <v>198</v>
      </c>
      <c r="B47" s="133">
        <f>B36+B42+B43+B44+B45+B46</f>
        <v>0</v>
      </c>
      <c r="C47" s="134">
        <f t="shared" ref="C47:O47" si="11">C36+C42+C43+C44+C45+C46</f>
        <v>0</v>
      </c>
      <c r="D47" s="134">
        <f t="shared" si="11"/>
        <v>0</v>
      </c>
      <c r="E47" s="134">
        <f t="shared" si="11"/>
        <v>0</v>
      </c>
      <c r="F47" s="134">
        <f t="shared" si="11"/>
        <v>0</v>
      </c>
      <c r="G47" s="136">
        <f t="shared" si="11"/>
        <v>0</v>
      </c>
      <c r="H47" s="159">
        <f>H36+H42+H43+H44+H45+H46</f>
        <v>0</v>
      </c>
      <c r="I47" s="134">
        <f t="shared" ref="I47:N47" si="12">I36+I42+I43+I44+I45+I46</f>
        <v>0</v>
      </c>
      <c r="J47" s="134">
        <f t="shared" si="12"/>
        <v>0</v>
      </c>
      <c r="K47" s="134">
        <f t="shared" si="12"/>
        <v>0</v>
      </c>
      <c r="L47" s="134">
        <f t="shared" si="12"/>
        <v>0</v>
      </c>
      <c r="M47" s="135">
        <f t="shared" si="12"/>
        <v>0</v>
      </c>
      <c r="N47" s="137">
        <f t="shared" si="12"/>
        <v>0</v>
      </c>
      <c r="O47" s="138">
        <f t="shared" si="11"/>
        <v>0</v>
      </c>
      <c r="P47" s="116"/>
    </row>
    <row r="48" spans="1:16" ht="10.8" thickTop="1">
      <c r="A48" s="160"/>
      <c r="B48" s="140"/>
      <c r="C48" s="140"/>
      <c r="D48" s="140"/>
      <c r="E48" s="140"/>
      <c r="F48" s="140"/>
      <c r="G48" s="140"/>
      <c r="H48" s="141"/>
      <c r="I48" s="161"/>
    </row>
    <row r="49" spans="1:9">
      <c r="A49" s="160"/>
      <c r="B49" s="140"/>
      <c r="C49" s="140"/>
      <c r="D49" s="140"/>
      <c r="E49" s="140"/>
      <c r="F49" s="140"/>
      <c r="G49" s="140"/>
      <c r="H49" s="141"/>
      <c r="I49" s="161"/>
    </row>
    <row r="50" spans="1:9">
      <c r="A50" s="160"/>
      <c r="B50" s="140"/>
      <c r="C50" s="140"/>
      <c r="D50" s="140"/>
      <c r="E50" s="140"/>
      <c r="F50" s="140"/>
      <c r="G50" s="140"/>
      <c r="H50" s="141"/>
      <c r="I50" s="161"/>
    </row>
    <row r="51" spans="1:9">
      <c r="A51" s="162"/>
      <c r="B51" s="162"/>
      <c r="C51" s="162"/>
      <c r="D51" s="162"/>
      <c r="E51" s="162"/>
      <c r="F51" s="162"/>
      <c r="G51" s="162"/>
      <c r="H51" s="163"/>
    </row>
    <row r="52" spans="1:9">
      <c r="A52" s="162"/>
      <c r="B52" s="162"/>
      <c r="C52" s="162"/>
      <c r="D52" s="162"/>
      <c r="E52" s="162"/>
      <c r="F52" s="162"/>
      <c r="G52" s="162"/>
      <c r="H52" s="163"/>
    </row>
    <row r="53" spans="1:9">
      <c r="A53" s="162"/>
      <c r="B53" s="164"/>
      <c r="C53" s="164"/>
      <c r="D53" s="164"/>
      <c r="E53" s="164"/>
      <c r="F53" s="164"/>
      <c r="G53" s="164"/>
      <c r="H53" s="165"/>
    </row>
    <row r="59" spans="1:9">
      <c r="B59" s="91" t="s">
        <v>65</v>
      </c>
    </row>
  </sheetData>
  <mergeCells count="12">
    <mergeCell ref="B25:O25"/>
    <mergeCell ref="A28:O28"/>
    <mergeCell ref="B29:G29"/>
    <mergeCell ref="H29:M29"/>
    <mergeCell ref="N29:N30"/>
    <mergeCell ref="O29:O30"/>
    <mergeCell ref="B1:O1"/>
    <mergeCell ref="A4:O4"/>
    <mergeCell ref="B5:G5"/>
    <mergeCell ref="H5:M5"/>
    <mergeCell ref="N5:N6"/>
    <mergeCell ref="O5:O6"/>
  </mergeCells>
  <conditionalFormatting sqref="A48:H53 B22:H22 P28:P47 P4:P21 I2:I3 I22:I24 I26:I27">
    <cfRule type="cellIs" dxfId="6" priority="1" stopIfTrue="1" operator="notEqual">
      <formula>0</formula>
    </cfRule>
  </conditionalFormatting>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0"/>
  <sheetViews>
    <sheetView tabSelected="1" workbookViewId="0">
      <selection activeCell="C6" sqref="C6"/>
    </sheetView>
  </sheetViews>
  <sheetFormatPr baseColWidth="10" defaultColWidth="10.88671875" defaultRowHeight="10.199999999999999"/>
  <cols>
    <col min="1" max="1" width="33.33203125" style="168" customWidth="1"/>
    <col min="2" max="2" width="12.77734375" style="168" customWidth="1"/>
    <col min="3" max="3" width="12.109375" style="168" customWidth="1"/>
    <col min="4" max="5" width="12" style="168" customWidth="1"/>
    <col min="6" max="6" width="13" style="168" customWidth="1"/>
    <col min="7" max="256" width="10.88671875" style="168"/>
    <col min="257" max="257" width="33.33203125" style="168" customWidth="1"/>
    <col min="258" max="258" width="12.77734375" style="168" customWidth="1"/>
    <col min="259" max="259" width="12.109375" style="168" customWidth="1"/>
    <col min="260" max="261" width="12" style="168" customWidth="1"/>
    <col min="262" max="262" width="13" style="168" customWidth="1"/>
    <col min="263" max="512" width="10.88671875" style="168"/>
    <col min="513" max="513" width="33.33203125" style="168" customWidth="1"/>
    <col min="514" max="514" width="12.77734375" style="168" customWidth="1"/>
    <col min="515" max="515" width="12.109375" style="168" customWidth="1"/>
    <col min="516" max="517" width="12" style="168" customWidth="1"/>
    <col min="518" max="518" width="13" style="168" customWidth="1"/>
    <col min="519" max="768" width="10.88671875" style="168"/>
    <col min="769" max="769" width="33.33203125" style="168" customWidth="1"/>
    <col min="770" max="770" width="12.77734375" style="168" customWidth="1"/>
    <col min="771" max="771" width="12.109375" style="168" customWidth="1"/>
    <col min="772" max="773" width="12" style="168" customWidth="1"/>
    <col min="774" max="774" width="13" style="168" customWidth="1"/>
    <col min="775" max="1024" width="10.88671875" style="168"/>
    <col min="1025" max="1025" width="33.33203125" style="168" customWidth="1"/>
    <col min="1026" max="1026" width="12.77734375" style="168" customWidth="1"/>
    <col min="1027" max="1027" width="12.109375" style="168" customWidth="1"/>
    <col min="1028" max="1029" width="12" style="168" customWidth="1"/>
    <col min="1030" max="1030" width="13" style="168" customWidth="1"/>
    <col min="1031" max="1280" width="10.88671875" style="168"/>
    <col min="1281" max="1281" width="33.33203125" style="168" customWidth="1"/>
    <col min="1282" max="1282" width="12.77734375" style="168" customWidth="1"/>
    <col min="1283" max="1283" width="12.109375" style="168" customWidth="1"/>
    <col min="1284" max="1285" width="12" style="168" customWidth="1"/>
    <col min="1286" max="1286" width="13" style="168" customWidth="1"/>
    <col min="1287" max="1536" width="10.88671875" style="168"/>
    <col min="1537" max="1537" width="33.33203125" style="168" customWidth="1"/>
    <col min="1538" max="1538" width="12.77734375" style="168" customWidth="1"/>
    <col min="1539" max="1539" width="12.109375" style="168" customWidth="1"/>
    <col min="1540" max="1541" width="12" style="168" customWidth="1"/>
    <col min="1542" max="1542" width="13" style="168" customWidth="1"/>
    <col min="1543" max="1792" width="10.88671875" style="168"/>
    <col min="1793" max="1793" width="33.33203125" style="168" customWidth="1"/>
    <col min="1794" max="1794" width="12.77734375" style="168" customWidth="1"/>
    <col min="1795" max="1795" width="12.109375" style="168" customWidth="1"/>
    <col min="1796" max="1797" width="12" style="168" customWidth="1"/>
    <col min="1798" max="1798" width="13" style="168" customWidth="1"/>
    <col min="1799" max="2048" width="10.88671875" style="168"/>
    <col min="2049" max="2049" width="33.33203125" style="168" customWidth="1"/>
    <col min="2050" max="2050" width="12.77734375" style="168" customWidth="1"/>
    <col min="2051" max="2051" width="12.109375" style="168" customWidth="1"/>
    <col min="2052" max="2053" width="12" style="168" customWidth="1"/>
    <col min="2054" max="2054" width="13" style="168" customWidth="1"/>
    <col min="2055" max="2304" width="10.88671875" style="168"/>
    <col min="2305" max="2305" width="33.33203125" style="168" customWidth="1"/>
    <col min="2306" max="2306" width="12.77734375" style="168" customWidth="1"/>
    <col min="2307" max="2307" width="12.109375" style="168" customWidth="1"/>
    <col min="2308" max="2309" width="12" style="168" customWidth="1"/>
    <col min="2310" max="2310" width="13" style="168" customWidth="1"/>
    <col min="2311" max="2560" width="10.88671875" style="168"/>
    <col min="2561" max="2561" width="33.33203125" style="168" customWidth="1"/>
    <col min="2562" max="2562" width="12.77734375" style="168" customWidth="1"/>
    <col min="2563" max="2563" width="12.109375" style="168" customWidth="1"/>
    <col min="2564" max="2565" width="12" style="168" customWidth="1"/>
    <col min="2566" max="2566" width="13" style="168" customWidth="1"/>
    <col min="2567" max="2816" width="10.88671875" style="168"/>
    <col min="2817" max="2817" width="33.33203125" style="168" customWidth="1"/>
    <col min="2818" max="2818" width="12.77734375" style="168" customWidth="1"/>
    <col min="2819" max="2819" width="12.109375" style="168" customWidth="1"/>
    <col min="2820" max="2821" width="12" style="168" customWidth="1"/>
    <col min="2822" max="2822" width="13" style="168" customWidth="1"/>
    <col min="2823" max="3072" width="10.88671875" style="168"/>
    <col min="3073" max="3073" width="33.33203125" style="168" customWidth="1"/>
    <col min="3074" max="3074" width="12.77734375" style="168" customWidth="1"/>
    <col min="3075" max="3075" width="12.109375" style="168" customWidth="1"/>
    <col min="3076" max="3077" width="12" style="168" customWidth="1"/>
    <col min="3078" max="3078" width="13" style="168" customWidth="1"/>
    <col min="3079" max="3328" width="10.88671875" style="168"/>
    <col min="3329" max="3329" width="33.33203125" style="168" customWidth="1"/>
    <col min="3330" max="3330" width="12.77734375" style="168" customWidth="1"/>
    <col min="3331" max="3331" width="12.109375" style="168" customWidth="1"/>
    <col min="3332" max="3333" width="12" style="168" customWidth="1"/>
    <col min="3334" max="3334" width="13" style="168" customWidth="1"/>
    <col min="3335" max="3584" width="10.88671875" style="168"/>
    <col min="3585" max="3585" width="33.33203125" style="168" customWidth="1"/>
    <col min="3586" max="3586" width="12.77734375" style="168" customWidth="1"/>
    <col min="3587" max="3587" width="12.109375" style="168" customWidth="1"/>
    <col min="3588" max="3589" width="12" style="168" customWidth="1"/>
    <col min="3590" max="3590" width="13" style="168" customWidth="1"/>
    <col min="3591" max="3840" width="10.88671875" style="168"/>
    <col min="3841" max="3841" width="33.33203125" style="168" customWidth="1"/>
    <col min="3842" max="3842" width="12.77734375" style="168" customWidth="1"/>
    <col min="3843" max="3843" width="12.109375" style="168" customWidth="1"/>
    <col min="3844" max="3845" width="12" style="168" customWidth="1"/>
    <col min="3846" max="3846" width="13" style="168" customWidth="1"/>
    <col min="3847" max="4096" width="10.88671875" style="168"/>
    <col min="4097" max="4097" width="33.33203125" style="168" customWidth="1"/>
    <col min="4098" max="4098" width="12.77734375" style="168" customWidth="1"/>
    <col min="4099" max="4099" width="12.109375" style="168" customWidth="1"/>
    <col min="4100" max="4101" width="12" style="168" customWidth="1"/>
    <col min="4102" max="4102" width="13" style="168" customWidth="1"/>
    <col min="4103" max="4352" width="10.88671875" style="168"/>
    <col min="4353" max="4353" width="33.33203125" style="168" customWidth="1"/>
    <col min="4354" max="4354" width="12.77734375" style="168" customWidth="1"/>
    <col min="4355" max="4355" width="12.109375" style="168" customWidth="1"/>
    <col min="4356" max="4357" width="12" style="168" customWidth="1"/>
    <col min="4358" max="4358" width="13" style="168" customWidth="1"/>
    <col min="4359" max="4608" width="10.88671875" style="168"/>
    <col min="4609" max="4609" width="33.33203125" style="168" customWidth="1"/>
    <col min="4610" max="4610" width="12.77734375" style="168" customWidth="1"/>
    <col min="4611" max="4611" width="12.109375" style="168" customWidth="1"/>
    <col min="4612" max="4613" width="12" style="168" customWidth="1"/>
    <col min="4614" max="4614" width="13" style="168" customWidth="1"/>
    <col min="4615" max="4864" width="10.88671875" style="168"/>
    <col min="4865" max="4865" width="33.33203125" style="168" customWidth="1"/>
    <col min="4866" max="4866" width="12.77734375" style="168" customWidth="1"/>
    <col min="4867" max="4867" width="12.109375" style="168" customWidth="1"/>
    <col min="4868" max="4869" width="12" style="168" customWidth="1"/>
    <col min="4870" max="4870" width="13" style="168" customWidth="1"/>
    <col min="4871" max="5120" width="10.88671875" style="168"/>
    <col min="5121" max="5121" width="33.33203125" style="168" customWidth="1"/>
    <col min="5122" max="5122" width="12.77734375" style="168" customWidth="1"/>
    <col min="5123" max="5123" width="12.109375" style="168" customWidth="1"/>
    <col min="5124" max="5125" width="12" style="168" customWidth="1"/>
    <col min="5126" max="5126" width="13" style="168" customWidth="1"/>
    <col min="5127" max="5376" width="10.88671875" style="168"/>
    <col min="5377" max="5377" width="33.33203125" style="168" customWidth="1"/>
    <col min="5378" max="5378" width="12.77734375" style="168" customWidth="1"/>
    <col min="5379" max="5379" width="12.109375" style="168" customWidth="1"/>
    <col min="5380" max="5381" width="12" style="168" customWidth="1"/>
    <col min="5382" max="5382" width="13" style="168" customWidth="1"/>
    <col min="5383" max="5632" width="10.88671875" style="168"/>
    <col min="5633" max="5633" width="33.33203125" style="168" customWidth="1"/>
    <col min="5634" max="5634" width="12.77734375" style="168" customWidth="1"/>
    <col min="5635" max="5635" width="12.109375" style="168" customWidth="1"/>
    <col min="5636" max="5637" width="12" style="168" customWidth="1"/>
    <col min="5638" max="5638" width="13" style="168" customWidth="1"/>
    <col min="5639" max="5888" width="10.88671875" style="168"/>
    <col min="5889" max="5889" width="33.33203125" style="168" customWidth="1"/>
    <col min="5890" max="5890" width="12.77734375" style="168" customWidth="1"/>
    <col min="5891" max="5891" width="12.109375" style="168" customWidth="1"/>
    <col min="5892" max="5893" width="12" style="168" customWidth="1"/>
    <col min="5894" max="5894" width="13" style="168" customWidth="1"/>
    <col min="5895" max="6144" width="10.88671875" style="168"/>
    <col min="6145" max="6145" width="33.33203125" style="168" customWidth="1"/>
    <col min="6146" max="6146" width="12.77734375" style="168" customWidth="1"/>
    <col min="6147" max="6147" width="12.109375" style="168" customWidth="1"/>
    <col min="6148" max="6149" width="12" style="168" customWidth="1"/>
    <col min="6150" max="6150" width="13" style="168" customWidth="1"/>
    <col min="6151" max="6400" width="10.88671875" style="168"/>
    <col min="6401" max="6401" width="33.33203125" style="168" customWidth="1"/>
    <col min="6402" max="6402" width="12.77734375" style="168" customWidth="1"/>
    <col min="6403" max="6403" width="12.109375" style="168" customWidth="1"/>
    <col min="6404" max="6405" width="12" style="168" customWidth="1"/>
    <col min="6406" max="6406" width="13" style="168" customWidth="1"/>
    <col min="6407" max="6656" width="10.88671875" style="168"/>
    <col min="6657" max="6657" width="33.33203125" style="168" customWidth="1"/>
    <col min="6658" max="6658" width="12.77734375" style="168" customWidth="1"/>
    <col min="6659" max="6659" width="12.109375" style="168" customWidth="1"/>
    <col min="6660" max="6661" width="12" style="168" customWidth="1"/>
    <col min="6662" max="6662" width="13" style="168" customWidth="1"/>
    <col min="6663" max="6912" width="10.88671875" style="168"/>
    <col min="6913" max="6913" width="33.33203125" style="168" customWidth="1"/>
    <col min="6914" max="6914" width="12.77734375" style="168" customWidth="1"/>
    <col min="6915" max="6915" width="12.109375" style="168" customWidth="1"/>
    <col min="6916" max="6917" width="12" style="168" customWidth="1"/>
    <col min="6918" max="6918" width="13" style="168" customWidth="1"/>
    <col min="6919" max="7168" width="10.88671875" style="168"/>
    <col min="7169" max="7169" width="33.33203125" style="168" customWidth="1"/>
    <col min="7170" max="7170" width="12.77734375" style="168" customWidth="1"/>
    <col min="7171" max="7171" width="12.109375" style="168" customWidth="1"/>
    <col min="7172" max="7173" width="12" style="168" customWidth="1"/>
    <col min="7174" max="7174" width="13" style="168" customWidth="1"/>
    <col min="7175" max="7424" width="10.88671875" style="168"/>
    <col min="7425" max="7425" width="33.33203125" style="168" customWidth="1"/>
    <col min="7426" max="7426" width="12.77734375" style="168" customWidth="1"/>
    <col min="7427" max="7427" width="12.109375" style="168" customWidth="1"/>
    <col min="7428" max="7429" width="12" style="168" customWidth="1"/>
    <col min="7430" max="7430" width="13" style="168" customWidth="1"/>
    <col min="7431" max="7680" width="10.88671875" style="168"/>
    <col min="7681" max="7681" width="33.33203125" style="168" customWidth="1"/>
    <col min="7682" max="7682" width="12.77734375" style="168" customWidth="1"/>
    <col min="7683" max="7683" width="12.109375" style="168" customWidth="1"/>
    <col min="7684" max="7685" width="12" style="168" customWidth="1"/>
    <col min="7686" max="7686" width="13" style="168" customWidth="1"/>
    <col min="7687" max="7936" width="10.88671875" style="168"/>
    <col min="7937" max="7937" width="33.33203125" style="168" customWidth="1"/>
    <col min="7938" max="7938" width="12.77734375" style="168" customWidth="1"/>
    <col min="7939" max="7939" width="12.109375" style="168" customWidth="1"/>
    <col min="7940" max="7941" width="12" style="168" customWidth="1"/>
    <col min="7942" max="7942" width="13" style="168" customWidth="1"/>
    <col min="7943" max="8192" width="10.88671875" style="168"/>
    <col min="8193" max="8193" width="33.33203125" style="168" customWidth="1"/>
    <col min="8194" max="8194" width="12.77734375" style="168" customWidth="1"/>
    <col min="8195" max="8195" width="12.109375" style="168" customWidth="1"/>
    <col min="8196" max="8197" width="12" style="168" customWidth="1"/>
    <col min="8198" max="8198" width="13" style="168" customWidth="1"/>
    <col min="8199" max="8448" width="10.88671875" style="168"/>
    <col min="8449" max="8449" width="33.33203125" style="168" customWidth="1"/>
    <col min="8450" max="8450" width="12.77734375" style="168" customWidth="1"/>
    <col min="8451" max="8451" width="12.109375" style="168" customWidth="1"/>
    <col min="8452" max="8453" width="12" style="168" customWidth="1"/>
    <col min="8454" max="8454" width="13" style="168" customWidth="1"/>
    <col min="8455" max="8704" width="10.88671875" style="168"/>
    <col min="8705" max="8705" width="33.33203125" style="168" customWidth="1"/>
    <col min="8706" max="8706" width="12.77734375" style="168" customWidth="1"/>
    <col min="8707" max="8707" width="12.109375" style="168" customWidth="1"/>
    <col min="8708" max="8709" width="12" style="168" customWidth="1"/>
    <col min="8710" max="8710" width="13" style="168" customWidth="1"/>
    <col min="8711" max="8960" width="10.88671875" style="168"/>
    <col min="8961" max="8961" width="33.33203125" style="168" customWidth="1"/>
    <col min="8962" max="8962" width="12.77734375" style="168" customWidth="1"/>
    <col min="8963" max="8963" width="12.109375" style="168" customWidth="1"/>
    <col min="8964" max="8965" width="12" style="168" customWidth="1"/>
    <col min="8966" max="8966" width="13" style="168" customWidth="1"/>
    <col min="8967" max="9216" width="10.88671875" style="168"/>
    <col min="9217" max="9217" width="33.33203125" style="168" customWidth="1"/>
    <col min="9218" max="9218" width="12.77734375" style="168" customWidth="1"/>
    <col min="9219" max="9219" width="12.109375" style="168" customWidth="1"/>
    <col min="9220" max="9221" width="12" style="168" customWidth="1"/>
    <col min="9222" max="9222" width="13" style="168" customWidth="1"/>
    <col min="9223" max="9472" width="10.88671875" style="168"/>
    <col min="9473" max="9473" width="33.33203125" style="168" customWidth="1"/>
    <col min="9474" max="9474" width="12.77734375" style="168" customWidth="1"/>
    <col min="9475" max="9475" width="12.109375" style="168" customWidth="1"/>
    <col min="9476" max="9477" width="12" style="168" customWidth="1"/>
    <col min="9478" max="9478" width="13" style="168" customWidth="1"/>
    <col min="9479" max="9728" width="10.88671875" style="168"/>
    <col min="9729" max="9729" width="33.33203125" style="168" customWidth="1"/>
    <col min="9730" max="9730" width="12.77734375" style="168" customWidth="1"/>
    <col min="9731" max="9731" width="12.109375" style="168" customWidth="1"/>
    <col min="9732" max="9733" width="12" style="168" customWidth="1"/>
    <col min="9734" max="9734" width="13" style="168" customWidth="1"/>
    <col min="9735" max="9984" width="10.88671875" style="168"/>
    <col min="9985" max="9985" width="33.33203125" style="168" customWidth="1"/>
    <col min="9986" max="9986" width="12.77734375" style="168" customWidth="1"/>
    <col min="9987" max="9987" width="12.109375" style="168" customWidth="1"/>
    <col min="9988" max="9989" width="12" style="168" customWidth="1"/>
    <col min="9990" max="9990" width="13" style="168" customWidth="1"/>
    <col min="9991" max="10240" width="10.88671875" style="168"/>
    <col min="10241" max="10241" width="33.33203125" style="168" customWidth="1"/>
    <col min="10242" max="10242" width="12.77734375" style="168" customWidth="1"/>
    <col min="10243" max="10243" width="12.109375" style="168" customWidth="1"/>
    <col min="10244" max="10245" width="12" style="168" customWidth="1"/>
    <col min="10246" max="10246" width="13" style="168" customWidth="1"/>
    <col min="10247" max="10496" width="10.88671875" style="168"/>
    <col min="10497" max="10497" width="33.33203125" style="168" customWidth="1"/>
    <col min="10498" max="10498" width="12.77734375" style="168" customWidth="1"/>
    <col min="10499" max="10499" width="12.109375" style="168" customWidth="1"/>
    <col min="10500" max="10501" width="12" style="168" customWidth="1"/>
    <col min="10502" max="10502" width="13" style="168" customWidth="1"/>
    <col min="10503" max="10752" width="10.88671875" style="168"/>
    <col min="10753" max="10753" width="33.33203125" style="168" customWidth="1"/>
    <col min="10754" max="10754" width="12.77734375" style="168" customWidth="1"/>
    <col min="10755" max="10755" width="12.109375" style="168" customWidth="1"/>
    <col min="10756" max="10757" width="12" style="168" customWidth="1"/>
    <col min="10758" max="10758" width="13" style="168" customWidth="1"/>
    <col min="10759" max="11008" width="10.88671875" style="168"/>
    <col min="11009" max="11009" width="33.33203125" style="168" customWidth="1"/>
    <col min="11010" max="11010" width="12.77734375" style="168" customWidth="1"/>
    <col min="11011" max="11011" width="12.109375" style="168" customWidth="1"/>
    <col min="11012" max="11013" width="12" style="168" customWidth="1"/>
    <col min="11014" max="11014" width="13" style="168" customWidth="1"/>
    <col min="11015" max="11264" width="10.88671875" style="168"/>
    <col min="11265" max="11265" width="33.33203125" style="168" customWidth="1"/>
    <col min="11266" max="11266" width="12.77734375" style="168" customWidth="1"/>
    <col min="11267" max="11267" width="12.109375" style="168" customWidth="1"/>
    <col min="11268" max="11269" width="12" style="168" customWidth="1"/>
    <col min="11270" max="11270" width="13" style="168" customWidth="1"/>
    <col min="11271" max="11520" width="10.88671875" style="168"/>
    <col min="11521" max="11521" width="33.33203125" style="168" customWidth="1"/>
    <col min="11522" max="11522" width="12.77734375" style="168" customWidth="1"/>
    <col min="11523" max="11523" width="12.109375" style="168" customWidth="1"/>
    <col min="11524" max="11525" width="12" style="168" customWidth="1"/>
    <col min="11526" max="11526" width="13" style="168" customWidth="1"/>
    <col min="11527" max="11776" width="10.88671875" style="168"/>
    <col min="11777" max="11777" width="33.33203125" style="168" customWidth="1"/>
    <col min="11778" max="11778" width="12.77734375" style="168" customWidth="1"/>
    <col min="11779" max="11779" width="12.109375" style="168" customWidth="1"/>
    <col min="11780" max="11781" width="12" style="168" customWidth="1"/>
    <col min="11782" max="11782" width="13" style="168" customWidth="1"/>
    <col min="11783" max="12032" width="10.88671875" style="168"/>
    <col min="12033" max="12033" width="33.33203125" style="168" customWidth="1"/>
    <col min="12034" max="12034" width="12.77734375" style="168" customWidth="1"/>
    <col min="12035" max="12035" width="12.109375" style="168" customWidth="1"/>
    <col min="12036" max="12037" width="12" style="168" customWidth="1"/>
    <col min="12038" max="12038" width="13" style="168" customWidth="1"/>
    <col min="12039" max="12288" width="10.88671875" style="168"/>
    <col min="12289" max="12289" width="33.33203125" style="168" customWidth="1"/>
    <col min="12290" max="12290" width="12.77734375" style="168" customWidth="1"/>
    <col min="12291" max="12291" width="12.109375" style="168" customWidth="1"/>
    <col min="12292" max="12293" width="12" style="168" customWidth="1"/>
    <col min="12294" max="12294" width="13" style="168" customWidth="1"/>
    <col min="12295" max="12544" width="10.88671875" style="168"/>
    <col min="12545" max="12545" width="33.33203125" style="168" customWidth="1"/>
    <col min="12546" max="12546" width="12.77734375" style="168" customWidth="1"/>
    <col min="12547" max="12547" width="12.109375" style="168" customWidth="1"/>
    <col min="12548" max="12549" width="12" style="168" customWidth="1"/>
    <col min="12550" max="12550" width="13" style="168" customWidth="1"/>
    <col min="12551" max="12800" width="10.88671875" style="168"/>
    <col min="12801" max="12801" width="33.33203125" style="168" customWidth="1"/>
    <col min="12802" max="12802" width="12.77734375" style="168" customWidth="1"/>
    <col min="12803" max="12803" width="12.109375" style="168" customWidth="1"/>
    <col min="12804" max="12805" width="12" style="168" customWidth="1"/>
    <col min="12806" max="12806" width="13" style="168" customWidth="1"/>
    <col min="12807" max="13056" width="10.88671875" style="168"/>
    <col min="13057" max="13057" width="33.33203125" style="168" customWidth="1"/>
    <col min="13058" max="13058" width="12.77734375" style="168" customWidth="1"/>
    <col min="13059" max="13059" width="12.109375" style="168" customWidth="1"/>
    <col min="13060" max="13061" width="12" style="168" customWidth="1"/>
    <col min="13062" max="13062" width="13" style="168" customWidth="1"/>
    <col min="13063" max="13312" width="10.88671875" style="168"/>
    <col min="13313" max="13313" width="33.33203125" style="168" customWidth="1"/>
    <col min="13314" max="13314" width="12.77734375" style="168" customWidth="1"/>
    <col min="13315" max="13315" width="12.109375" style="168" customWidth="1"/>
    <col min="13316" max="13317" width="12" style="168" customWidth="1"/>
    <col min="13318" max="13318" width="13" style="168" customWidth="1"/>
    <col min="13319" max="13568" width="10.88671875" style="168"/>
    <col min="13569" max="13569" width="33.33203125" style="168" customWidth="1"/>
    <col min="13570" max="13570" width="12.77734375" style="168" customWidth="1"/>
    <col min="13571" max="13571" width="12.109375" style="168" customWidth="1"/>
    <col min="13572" max="13573" width="12" style="168" customWidth="1"/>
    <col min="13574" max="13574" width="13" style="168" customWidth="1"/>
    <col min="13575" max="13824" width="10.88671875" style="168"/>
    <col min="13825" max="13825" width="33.33203125" style="168" customWidth="1"/>
    <col min="13826" max="13826" width="12.77734375" style="168" customWidth="1"/>
    <col min="13827" max="13827" width="12.109375" style="168" customWidth="1"/>
    <col min="13828" max="13829" width="12" style="168" customWidth="1"/>
    <col min="13830" max="13830" width="13" style="168" customWidth="1"/>
    <col min="13831" max="14080" width="10.88671875" style="168"/>
    <col min="14081" max="14081" width="33.33203125" style="168" customWidth="1"/>
    <col min="14082" max="14082" width="12.77734375" style="168" customWidth="1"/>
    <col min="14083" max="14083" width="12.109375" style="168" customWidth="1"/>
    <col min="14084" max="14085" width="12" style="168" customWidth="1"/>
    <col min="14086" max="14086" width="13" style="168" customWidth="1"/>
    <col min="14087" max="14336" width="10.88671875" style="168"/>
    <col min="14337" max="14337" width="33.33203125" style="168" customWidth="1"/>
    <col min="14338" max="14338" width="12.77734375" style="168" customWidth="1"/>
    <col min="14339" max="14339" width="12.109375" style="168" customWidth="1"/>
    <col min="14340" max="14341" width="12" style="168" customWidth="1"/>
    <col min="14342" max="14342" width="13" style="168" customWidth="1"/>
    <col min="14343" max="14592" width="10.88671875" style="168"/>
    <col min="14593" max="14593" width="33.33203125" style="168" customWidth="1"/>
    <col min="14594" max="14594" width="12.77734375" style="168" customWidth="1"/>
    <col min="14595" max="14595" width="12.109375" style="168" customWidth="1"/>
    <col min="14596" max="14597" width="12" style="168" customWidth="1"/>
    <col min="14598" max="14598" width="13" style="168" customWidth="1"/>
    <col min="14599" max="14848" width="10.88671875" style="168"/>
    <col min="14849" max="14849" width="33.33203125" style="168" customWidth="1"/>
    <col min="14850" max="14850" width="12.77734375" style="168" customWidth="1"/>
    <col min="14851" max="14851" width="12.109375" style="168" customWidth="1"/>
    <col min="14852" max="14853" width="12" style="168" customWidth="1"/>
    <col min="14854" max="14854" width="13" style="168" customWidth="1"/>
    <col min="14855" max="15104" width="10.88671875" style="168"/>
    <col min="15105" max="15105" width="33.33203125" style="168" customWidth="1"/>
    <col min="15106" max="15106" width="12.77734375" style="168" customWidth="1"/>
    <col min="15107" max="15107" width="12.109375" style="168" customWidth="1"/>
    <col min="15108" max="15109" width="12" style="168" customWidth="1"/>
    <col min="15110" max="15110" width="13" style="168" customWidth="1"/>
    <col min="15111" max="15360" width="10.88671875" style="168"/>
    <col min="15361" max="15361" width="33.33203125" style="168" customWidth="1"/>
    <col min="15362" max="15362" width="12.77734375" style="168" customWidth="1"/>
    <col min="15363" max="15363" width="12.109375" style="168" customWidth="1"/>
    <col min="15364" max="15365" width="12" style="168" customWidth="1"/>
    <col min="15366" max="15366" width="13" style="168" customWidth="1"/>
    <col min="15367" max="15616" width="10.88671875" style="168"/>
    <col min="15617" max="15617" width="33.33203125" style="168" customWidth="1"/>
    <col min="15618" max="15618" width="12.77734375" style="168" customWidth="1"/>
    <col min="15619" max="15619" width="12.109375" style="168" customWidth="1"/>
    <col min="15620" max="15621" width="12" style="168" customWidth="1"/>
    <col min="15622" max="15622" width="13" style="168" customWidth="1"/>
    <col min="15623" max="15872" width="10.88671875" style="168"/>
    <col min="15873" max="15873" width="33.33203125" style="168" customWidth="1"/>
    <col min="15874" max="15874" width="12.77734375" style="168" customWidth="1"/>
    <col min="15875" max="15875" width="12.109375" style="168" customWidth="1"/>
    <col min="15876" max="15877" width="12" style="168" customWidth="1"/>
    <col min="15878" max="15878" width="13" style="168" customWidth="1"/>
    <col min="15879" max="16128" width="10.88671875" style="168"/>
    <col min="16129" max="16129" width="33.33203125" style="168" customWidth="1"/>
    <col min="16130" max="16130" width="12.77734375" style="168" customWidth="1"/>
    <col min="16131" max="16131" width="12.109375" style="168" customWidth="1"/>
    <col min="16132" max="16133" width="12" style="168" customWidth="1"/>
    <col min="16134" max="16134" width="13" style="168" customWidth="1"/>
    <col min="16135" max="16384" width="10.88671875" style="168"/>
  </cols>
  <sheetData>
    <row r="1" spans="1:7" ht="32.25" customHeight="1">
      <c r="A1" s="690" t="s">
        <v>34</v>
      </c>
      <c r="B1" s="767" t="s">
        <v>199</v>
      </c>
      <c r="C1" s="767"/>
      <c r="D1" s="767"/>
      <c r="E1" s="767"/>
      <c r="F1" s="767"/>
    </row>
    <row r="2" spans="1:7" ht="16.05" customHeight="1">
      <c r="A2" s="690" t="s">
        <v>200</v>
      </c>
      <c r="B2" s="691" t="s">
        <v>37</v>
      </c>
      <c r="D2" s="692" t="s">
        <v>38</v>
      </c>
      <c r="E2" s="691" t="s">
        <v>201</v>
      </c>
      <c r="F2" s="693"/>
    </row>
    <row r="3" spans="1:7" ht="16.05" customHeight="1">
      <c r="A3" s="690" t="s">
        <v>202</v>
      </c>
      <c r="B3" s="691" t="s">
        <v>203</v>
      </c>
      <c r="E3" s="692"/>
      <c r="F3" s="693"/>
    </row>
    <row r="4" spans="1:7" ht="16.05" customHeight="1">
      <c r="E4" s="692"/>
      <c r="F4" s="693"/>
    </row>
    <row r="5" spans="1:7" ht="24" customHeight="1" thickBot="1">
      <c r="A5" s="694" t="s">
        <v>204</v>
      </c>
    </row>
    <row r="6" spans="1:7" ht="18" customHeight="1" thickTop="1">
      <c r="A6" s="695" t="s">
        <v>205</v>
      </c>
      <c r="B6" s="696"/>
      <c r="C6" s="696"/>
      <c r="D6" s="696"/>
      <c r="E6" s="696"/>
      <c r="F6" s="697"/>
    </row>
    <row r="7" spans="1:7" ht="16.05" customHeight="1">
      <c r="A7" s="698"/>
      <c r="B7" s="168" t="s">
        <v>206</v>
      </c>
      <c r="F7" s="699">
        <v>0</v>
      </c>
    </row>
    <row r="8" spans="1:7" ht="16.05" customHeight="1">
      <c r="A8" s="698"/>
      <c r="B8" s="168" t="s">
        <v>207</v>
      </c>
      <c r="F8" s="699">
        <v>0</v>
      </c>
    </row>
    <row r="9" spans="1:7" ht="16.05" customHeight="1">
      <c r="A9" s="698"/>
      <c r="B9" s="168" t="s">
        <v>208</v>
      </c>
      <c r="F9" s="699">
        <v>0</v>
      </c>
    </row>
    <row r="10" spans="1:7" ht="16.05" customHeight="1">
      <c r="A10" s="698"/>
      <c r="B10" s="168" t="s">
        <v>209</v>
      </c>
      <c r="F10" s="699">
        <v>0</v>
      </c>
    </row>
    <row r="11" spans="1:7" ht="16.05" customHeight="1">
      <c r="A11" s="698"/>
      <c r="B11" s="168" t="s">
        <v>210</v>
      </c>
      <c r="F11" s="699">
        <v>0</v>
      </c>
    </row>
    <row r="12" spans="1:7" s="181" customFormat="1" ht="24" customHeight="1">
      <c r="A12" s="700"/>
      <c r="B12" s="701" t="s">
        <v>211</v>
      </c>
      <c r="C12" s="702"/>
      <c r="D12" s="702"/>
      <c r="E12" s="702"/>
      <c r="F12" s="703">
        <f>SUM(F7:F11)</f>
        <v>0</v>
      </c>
      <c r="G12" s="180"/>
    </row>
    <row r="13" spans="1:7" ht="24" customHeight="1">
      <c r="A13" s="704" t="s">
        <v>212</v>
      </c>
      <c r="B13" s="705"/>
      <c r="C13" s="706" t="s">
        <v>213</v>
      </c>
      <c r="D13" s="706" t="s">
        <v>214</v>
      </c>
      <c r="E13" s="706" t="s">
        <v>215</v>
      </c>
      <c r="F13" s="707" t="s">
        <v>216</v>
      </c>
      <c r="G13" s="186"/>
    </row>
    <row r="14" spans="1:7" ht="16.05" customHeight="1">
      <c r="A14" s="698" t="s">
        <v>217</v>
      </c>
      <c r="C14" s="708" t="s">
        <v>218</v>
      </c>
      <c r="D14" s="709">
        <v>0</v>
      </c>
      <c r="E14" s="709">
        <v>0</v>
      </c>
      <c r="F14" s="699">
        <v>0</v>
      </c>
      <c r="G14" s="186"/>
    </row>
    <row r="15" spans="1:7" ht="16.05" customHeight="1">
      <c r="A15" s="698" t="s">
        <v>219</v>
      </c>
      <c r="C15" s="708" t="s">
        <v>220</v>
      </c>
      <c r="D15" s="709">
        <v>0</v>
      </c>
      <c r="E15" s="709">
        <v>0</v>
      </c>
      <c r="F15" s="699">
        <v>0</v>
      </c>
      <c r="G15" s="186"/>
    </row>
    <row r="16" spans="1:7" ht="16.05" customHeight="1">
      <c r="A16" s="698" t="s">
        <v>221</v>
      </c>
      <c r="C16" s="708" t="s">
        <v>222</v>
      </c>
      <c r="D16" s="709">
        <v>0</v>
      </c>
      <c r="E16" s="709">
        <v>0</v>
      </c>
      <c r="F16" s="699">
        <v>0</v>
      </c>
      <c r="G16" s="186"/>
    </row>
    <row r="17" spans="1:7" ht="16.05" customHeight="1">
      <c r="A17" s="698" t="s">
        <v>223</v>
      </c>
      <c r="C17" s="708" t="s">
        <v>224</v>
      </c>
      <c r="D17" s="709">
        <v>0</v>
      </c>
      <c r="E17" s="709">
        <v>0</v>
      </c>
      <c r="F17" s="699">
        <v>0</v>
      </c>
      <c r="G17" s="186"/>
    </row>
    <row r="18" spans="1:7" ht="16.05" customHeight="1">
      <c r="A18" s="698" t="s">
        <v>225</v>
      </c>
      <c r="C18" s="708" t="s">
        <v>226</v>
      </c>
      <c r="D18" s="709">
        <v>0</v>
      </c>
      <c r="E18" s="709">
        <v>0</v>
      </c>
      <c r="F18" s="699">
        <v>0</v>
      </c>
      <c r="G18" s="186"/>
    </row>
    <row r="19" spans="1:7" ht="16.05" customHeight="1">
      <c r="A19" s="698" t="s">
        <v>227</v>
      </c>
      <c r="C19" s="708" t="s">
        <v>228</v>
      </c>
      <c r="D19" s="709">
        <v>0</v>
      </c>
      <c r="E19" s="709">
        <v>0</v>
      </c>
      <c r="F19" s="699">
        <v>0</v>
      </c>
      <c r="G19" s="186"/>
    </row>
    <row r="20" spans="1:7" ht="16.05" customHeight="1">
      <c r="A20" s="698" t="s">
        <v>229</v>
      </c>
      <c r="C20" s="708" t="s">
        <v>230</v>
      </c>
      <c r="D20" s="709">
        <v>0</v>
      </c>
      <c r="E20" s="709">
        <v>0</v>
      </c>
      <c r="F20" s="699">
        <v>0</v>
      </c>
      <c r="G20" s="186"/>
    </row>
    <row r="21" spans="1:7" ht="16.05" customHeight="1">
      <c r="A21" s="698" t="s">
        <v>231</v>
      </c>
      <c r="C21" s="708" t="s">
        <v>232</v>
      </c>
      <c r="D21" s="709">
        <v>0</v>
      </c>
      <c r="E21" s="709">
        <v>0</v>
      </c>
      <c r="F21" s="699">
        <v>0</v>
      </c>
      <c r="G21" s="186"/>
    </row>
    <row r="22" spans="1:7" ht="16.05" customHeight="1">
      <c r="A22" s="698" t="s">
        <v>233</v>
      </c>
      <c r="C22" s="708" t="s">
        <v>234</v>
      </c>
      <c r="D22" s="709">
        <v>0</v>
      </c>
      <c r="E22" s="709">
        <v>0</v>
      </c>
      <c r="F22" s="699">
        <v>0</v>
      </c>
      <c r="G22" s="186"/>
    </row>
    <row r="23" spans="1:7" ht="16.05" customHeight="1">
      <c r="A23" s="698" t="s">
        <v>235</v>
      </c>
      <c r="C23" s="708" t="s">
        <v>236</v>
      </c>
      <c r="D23" s="709">
        <v>0</v>
      </c>
      <c r="E23" s="709">
        <v>0</v>
      </c>
      <c r="F23" s="699">
        <v>0</v>
      </c>
      <c r="G23" s="186"/>
    </row>
    <row r="24" spans="1:7" ht="16.05" customHeight="1">
      <c r="A24" s="698" t="s">
        <v>237</v>
      </c>
      <c r="C24" s="708" t="s">
        <v>238</v>
      </c>
      <c r="D24" s="709">
        <v>0</v>
      </c>
      <c r="E24" s="709">
        <v>0</v>
      </c>
      <c r="F24" s="699">
        <v>0</v>
      </c>
      <c r="G24" s="186"/>
    </row>
    <row r="25" spans="1:7" ht="16.05" customHeight="1">
      <c r="A25" s="698" t="s">
        <v>239</v>
      </c>
      <c r="C25" s="708" t="s">
        <v>240</v>
      </c>
      <c r="D25" s="709">
        <v>0</v>
      </c>
      <c r="E25" s="709">
        <v>0</v>
      </c>
      <c r="F25" s="699">
        <v>0</v>
      </c>
      <c r="G25" s="186"/>
    </row>
    <row r="26" spans="1:7" ht="16.05" customHeight="1">
      <c r="A26" s="698" t="s">
        <v>241</v>
      </c>
      <c r="C26" s="708" t="s">
        <v>242</v>
      </c>
      <c r="D26" s="710">
        <v>0</v>
      </c>
      <c r="E26" s="710">
        <v>0</v>
      </c>
      <c r="F26" s="711">
        <v>0</v>
      </c>
      <c r="G26" s="186"/>
    </row>
    <row r="27" spans="1:7" ht="23.25" customHeight="1">
      <c r="A27" s="768" t="s">
        <v>243</v>
      </c>
      <c r="B27" s="769"/>
      <c r="C27" s="712"/>
      <c r="D27" s="713">
        <f>SUM(D14:D26)</f>
        <v>0</v>
      </c>
      <c r="E27" s="713">
        <f>SUM(E14:E26)</f>
        <v>0</v>
      </c>
      <c r="F27" s="714">
        <f>SUM(F14:F26)</f>
        <v>0</v>
      </c>
      <c r="G27" s="194"/>
    </row>
    <row r="28" spans="1:7" ht="16.05" customHeight="1">
      <c r="A28" s="698" t="s">
        <v>244</v>
      </c>
      <c r="C28" s="708" t="s">
        <v>245</v>
      </c>
      <c r="D28" s="708" t="s">
        <v>246</v>
      </c>
      <c r="E28" s="708" t="s">
        <v>246</v>
      </c>
      <c r="F28" s="699">
        <v>0</v>
      </c>
      <c r="G28" s="186"/>
    </row>
    <row r="29" spans="1:7" ht="16.05" customHeight="1">
      <c r="A29" s="698" t="s">
        <v>247</v>
      </c>
      <c r="C29" s="708" t="s">
        <v>248</v>
      </c>
      <c r="D29" s="708" t="s">
        <v>246</v>
      </c>
      <c r="E29" s="708" t="s">
        <v>246</v>
      </c>
      <c r="F29" s="699">
        <v>0</v>
      </c>
      <c r="G29" s="186"/>
    </row>
    <row r="30" spans="1:7" ht="16.05" customHeight="1">
      <c r="A30" s="698" t="s">
        <v>249</v>
      </c>
      <c r="C30" s="708" t="s">
        <v>245</v>
      </c>
      <c r="D30" s="708" t="s">
        <v>246</v>
      </c>
      <c r="E30" s="708" t="s">
        <v>246</v>
      </c>
      <c r="F30" s="699">
        <v>0</v>
      </c>
      <c r="G30" s="186"/>
    </row>
    <row r="31" spans="1:7" ht="16.05" customHeight="1">
      <c r="A31" s="698" t="s">
        <v>250</v>
      </c>
      <c r="C31" s="708" t="s">
        <v>251</v>
      </c>
      <c r="D31" s="708" t="s">
        <v>246</v>
      </c>
      <c r="E31" s="708" t="s">
        <v>246</v>
      </c>
      <c r="F31" s="699">
        <v>0</v>
      </c>
      <c r="G31" s="186"/>
    </row>
    <row r="32" spans="1:7" ht="16.05" customHeight="1">
      <c r="A32" s="698" t="s">
        <v>252</v>
      </c>
      <c r="C32" s="708" t="s">
        <v>253</v>
      </c>
      <c r="D32" s="708" t="s">
        <v>246</v>
      </c>
      <c r="E32" s="708" t="s">
        <v>246</v>
      </c>
      <c r="F32" s="699">
        <v>0</v>
      </c>
      <c r="G32" s="186"/>
    </row>
    <row r="33" spans="1:7" ht="16.05" customHeight="1">
      <c r="A33" s="698" t="s">
        <v>254</v>
      </c>
      <c r="C33" s="708" t="s">
        <v>255</v>
      </c>
      <c r="D33" s="708" t="s">
        <v>246</v>
      </c>
      <c r="E33" s="708" t="s">
        <v>246</v>
      </c>
      <c r="F33" s="699">
        <v>0</v>
      </c>
      <c r="G33" s="186"/>
    </row>
    <row r="34" spans="1:7" ht="16.05" customHeight="1">
      <c r="A34" s="698" t="s">
        <v>256</v>
      </c>
      <c r="C34" s="708" t="s">
        <v>255</v>
      </c>
      <c r="D34" s="708" t="s">
        <v>246</v>
      </c>
      <c r="E34" s="708" t="s">
        <v>246</v>
      </c>
      <c r="F34" s="699">
        <v>0</v>
      </c>
      <c r="G34" s="186"/>
    </row>
    <row r="35" spans="1:7" ht="16.05" customHeight="1">
      <c r="A35" s="698" t="s">
        <v>257</v>
      </c>
      <c r="C35" s="708" t="s">
        <v>258</v>
      </c>
      <c r="D35" s="708" t="s">
        <v>246</v>
      </c>
      <c r="E35" s="708" t="s">
        <v>246</v>
      </c>
      <c r="F35" s="699">
        <v>0</v>
      </c>
      <c r="G35" s="186"/>
    </row>
    <row r="36" spans="1:7" ht="24" customHeight="1">
      <c r="A36" s="768" t="s">
        <v>259</v>
      </c>
      <c r="B36" s="769"/>
      <c r="C36" s="712"/>
      <c r="D36" s="715" t="s">
        <v>246</v>
      </c>
      <c r="E36" s="715" t="s">
        <v>246</v>
      </c>
      <c r="F36" s="716">
        <f>SUM(F28:F35)</f>
        <v>0</v>
      </c>
      <c r="G36" s="194"/>
    </row>
    <row r="37" spans="1:7" ht="24" customHeight="1" thickBot="1">
      <c r="A37" s="717" t="s">
        <v>260</v>
      </c>
      <c r="B37" s="718"/>
      <c r="C37" s="719"/>
      <c r="D37" s="719" t="s">
        <v>246</v>
      </c>
      <c r="E37" s="719" t="s">
        <v>246</v>
      </c>
      <c r="F37" s="720">
        <f>F27+F36</f>
        <v>0</v>
      </c>
      <c r="G37" s="194"/>
    </row>
    <row r="38" spans="1:7" ht="16.05" customHeight="1" thickTop="1"/>
    <row r="39" spans="1:7" ht="16.05" customHeight="1"/>
    <row r="40" spans="1:7" ht="16.05" customHeight="1"/>
  </sheetData>
  <mergeCells count="3">
    <mergeCell ref="B1:F1"/>
    <mergeCell ref="A27:B27"/>
    <mergeCell ref="A36:B36"/>
  </mergeCells>
  <conditionalFormatting sqref="G12:G37">
    <cfRule type="cellIs" dxfId="5" priority="1" stopIfTrue="1" operator="notEqual">
      <formula>0</formula>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0"/>
  <sheetViews>
    <sheetView topLeftCell="A13" workbookViewId="0">
      <selection activeCell="I27" sqref="I27"/>
    </sheetView>
  </sheetViews>
  <sheetFormatPr baseColWidth="10" defaultColWidth="10.88671875" defaultRowHeight="10.199999999999999"/>
  <cols>
    <col min="1" max="1" width="33.33203125" style="168" customWidth="1"/>
    <col min="2" max="2" width="12.77734375" style="168" customWidth="1"/>
    <col min="3" max="3" width="12.109375" style="168" customWidth="1"/>
    <col min="4" max="5" width="12" style="168" customWidth="1"/>
    <col min="6" max="6" width="13" style="168" customWidth="1"/>
    <col min="7" max="256" width="10.88671875" style="168"/>
    <col min="257" max="257" width="33.33203125" style="168" customWidth="1"/>
    <col min="258" max="258" width="12.77734375" style="168" customWidth="1"/>
    <col min="259" max="259" width="12.109375" style="168" customWidth="1"/>
    <col min="260" max="261" width="12" style="168" customWidth="1"/>
    <col min="262" max="262" width="13" style="168" customWidth="1"/>
    <col min="263" max="512" width="10.88671875" style="168"/>
    <col min="513" max="513" width="33.33203125" style="168" customWidth="1"/>
    <col min="514" max="514" width="12.77734375" style="168" customWidth="1"/>
    <col min="515" max="515" width="12.109375" style="168" customWidth="1"/>
    <col min="516" max="517" width="12" style="168" customWidth="1"/>
    <col min="518" max="518" width="13" style="168" customWidth="1"/>
    <col min="519" max="768" width="10.88671875" style="168"/>
    <col min="769" max="769" width="33.33203125" style="168" customWidth="1"/>
    <col min="770" max="770" width="12.77734375" style="168" customWidth="1"/>
    <col min="771" max="771" width="12.109375" style="168" customWidth="1"/>
    <col min="772" max="773" width="12" style="168" customWidth="1"/>
    <col min="774" max="774" width="13" style="168" customWidth="1"/>
    <col min="775" max="1024" width="10.88671875" style="168"/>
    <col min="1025" max="1025" width="33.33203125" style="168" customWidth="1"/>
    <col min="1026" max="1026" width="12.77734375" style="168" customWidth="1"/>
    <col min="1027" max="1027" width="12.109375" style="168" customWidth="1"/>
    <col min="1028" max="1029" width="12" style="168" customWidth="1"/>
    <col min="1030" max="1030" width="13" style="168" customWidth="1"/>
    <col min="1031" max="1280" width="10.88671875" style="168"/>
    <col min="1281" max="1281" width="33.33203125" style="168" customWidth="1"/>
    <col min="1282" max="1282" width="12.77734375" style="168" customWidth="1"/>
    <col min="1283" max="1283" width="12.109375" style="168" customWidth="1"/>
    <col min="1284" max="1285" width="12" style="168" customWidth="1"/>
    <col min="1286" max="1286" width="13" style="168" customWidth="1"/>
    <col min="1287" max="1536" width="10.88671875" style="168"/>
    <col min="1537" max="1537" width="33.33203125" style="168" customWidth="1"/>
    <col min="1538" max="1538" width="12.77734375" style="168" customWidth="1"/>
    <col min="1539" max="1539" width="12.109375" style="168" customWidth="1"/>
    <col min="1540" max="1541" width="12" style="168" customWidth="1"/>
    <col min="1542" max="1542" width="13" style="168" customWidth="1"/>
    <col min="1543" max="1792" width="10.88671875" style="168"/>
    <col min="1793" max="1793" width="33.33203125" style="168" customWidth="1"/>
    <col min="1794" max="1794" width="12.77734375" style="168" customWidth="1"/>
    <col min="1795" max="1795" width="12.109375" style="168" customWidth="1"/>
    <col min="1796" max="1797" width="12" style="168" customWidth="1"/>
    <col min="1798" max="1798" width="13" style="168" customWidth="1"/>
    <col min="1799" max="2048" width="10.88671875" style="168"/>
    <col min="2049" max="2049" width="33.33203125" style="168" customWidth="1"/>
    <col min="2050" max="2050" width="12.77734375" style="168" customWidth="1"/>
    <col min="2051" max="2051" width="12.109375" style="168" customWidth="1"/>
    <col min="2052" max="2053" width="12" style="168" customWidth="1"/>
    <col min="2054" max="2054" width="13" style="168" customWidth="1"/>
    <col min="2055" max="2304" width="10.88671875" style="168"/>
    <col min="2305" max="2305" width="33.33203125" style="168" customWidth="1"/>
    <col min="2306" max="2306" width="12.77734375" style="168" customWidth="1"/>
    <col min="2307" max="2307" width="12.109375" style="168" customWidth="1"/>
    <col min="2308" max="2309" width="12" style="168" customWidth="1"/>
    <col min="2310" max="2310" width="13" style="168" customWidth="1"/>
    <col min="2311" max="2560" width="10.88671875" style="168"/>
    <col min="2561" max="2561" width="33.33203125" style="168" customWidth="1"/>
    <col min="2562" max="2562" width="12.77734375" style="168" customWidth="1"/>
    <col min="2563" max="2563" width="12.109375" style="168" customWidth="1"/>
    <col min="2564" max="2565" width="12" style="168" customWidth="1"/>
    <col min="2566" max="2566" width="13" style="168" customWidth="1"/>
    <col min="2567" max="2816" width="10.88671875" style="168"/>
    <col min="2817" max="2817" width="33.33203125" style="168" customWidth="1"/>
    <col min="2818" max="2818" width="12.77734375" style="168" customWidth="1"/>
    <col min="2819" max="2819" width="12.109375" style="168" customWidth="1"/>
    <col min="2820" max="2821" width="12" style="168" customWidth="1"/>
    <col min="2822" max="2822" width="13" style="168" customWidth="1"/>
    <col min="2823" max="3072" width="10.88671875" style="168"/>
    <col min="3073" max="3073" width="33.33203125" style="168" customWidth="1"/>
    <col min="3074" max="3074" width="12.77734375" style="168" customWidth="1"/>
    <col min="3075" max="3075" width="12.109375" style="168" customWidth="1"/>
    <col min="3076" max="3077" width="12" style="168" customWidth="1"/>
    <col min="3078" max="3078" width="13" style="168" customWidth="1"/>
    <col min="3079" max="3328" width="10.88671875" style="168"/>
    <col min="3329" max="3329" width="33.33203125" style="168" customWidth="1"/>
    <col min="3330" max="3330" width="12.77734375" style="168" customWidth="1"/>
    <col min="3331" max="3331" width="12.109375" style="168" customWidth="1"/>
    <col min="3332" max="3333" width="12" style="168" customWidth="1"/>
    <col min="3334" max="3334" width="13" style="168" customWidth="1"/>
    <col min="3335" max="3584" width="10.88671875" style="168"/>
    <col min="3585" max="3585" width="33.33203125" style="168" customWidth="1"/>
    <col min="3586" max="3586" width="12.77734375" style="168" customWidth="1"/>
    <col min="3587" max="3587" width="12.109375" style="168" customWidth="1"/>
    <col min="3588" max="3589" width="12" style="168" customWidth="1"/>
    <col min="3590" max="3590" width="13" style="168" customWidth="1"/>
    <col min="3591" max="3840" width="10.88671875" style="168"/>
    <col min="3841" max="3841" width="33.33203125" style="168" customWidth="1"/>
    <col min="3842" max="3842" width="12.77734375" style="168" customWidth="1"/>
    <col min="3843" max="3843" width="12.109375" style="168" customWidth="1"/>
    <col min="3844" max="3845" width="12" style="168" customWidth="1"/>
    <col min="3846" max="3846" width="13" style="168" customWidth="1"/>
    <col min="3847" max="4096" width="10.88671875" style="168"/>
    <col min="4097" max="4097" width="33.33203125" style="168" customWidth="1"/>
    <col min="4098" max="4098" width="12.77734375" style="168" customWidth="1"/>
    <col min="4099" max="4099" width="12.109375" style="168" customWidth="1"/>
    <col min="4100" max="4101" width="12" style="168" customWidth="1"/>
    <col min="4102" max="4102" width="13" style="168" customWidth="1"/>
    <col min="4103" max="4352" width="10.88671875" style="168"/>
    <col min="4353" max="4353" width="33.33203125" style="168" customWidth="1"/>
    <col min="4354" max="4354" width="12.77734375" style="168" customWidth="1"/>
    <col min="4355" max="4355" width="12.109375" style="168" customWidth="1"/>
    <col min="4356" max="4357" width="12" style="168" customWidth="1"/>
    <col min="4358" max="4358" width="13" style="168" customWidth="1"/>
    <col min="4359" max="4608" width="10.88671875" style="168"/>
    <col min="4609" max="4609" width="33.33203125" style="168" customWidth="1"/>
    <col min="4610" max="4610" width="12.77734375" style="168" customWidth="1"/>
    <col min="4611" max="4611" width="12.109375" style="168" customWidth="1"/>
    <col min="4612" max="4613" width="12" style="168" customWidth="1"/>
    <col min="4614" max="4614" width="13" style="168" customWidth="1"/>
    <col min="4615" max="4864" width="10.88671875" style="168"/>
    <col min="4865" max="4865" width="33.33203125" style="168" customWidth="1"/>
    <col min="4866" max="4866" width="12.77734375" style="168" customWidth="1"/>
    <col min="4867" max="4867" width="12.109375" style="168" customWidth="1"/>
    <col min="4868" max="4869" width="12" style="168" customWidth="1"/>
    <col min="4870" max="4870" width="13" style="168" customWidth="1"/>
    <col min="4871" max="5120" width="10.88671875" style="168"/>
    <col min="5121" max="5121" width="33.33203125" style="168" customWidth="1"/>
    <col min="5122" max="5122" width="12.77734375" style="168" customWidth="1"/>
    <col min="5123" max="5123" width="12.109375" style="168" customWidth="1"/>
    <col min="5124" max="5125" width="12" style="168" customWidth="1"/>
    <col min="5126" max="5126" width="13" style="168" customWidth="1"/>
    <col min="5127" max="5376" width="10.88671875" style="168"/>
    <col min="5377" max="5377" width="33.33203125" style="168" customWidth="1"/>
    <col min="5378" max="5378" width="12.77734375" style="168" customWidth="1"/>
    <col min="5379" max="5379" width="12.109375" style="168" customWidth="1"/>
    <col min="5380" max="5381" width="12" style="168" customWidth="1"/>
    <col min="5382" max="5382" width="13" style="168" customWidth="1"/>
    <col min="5383" max="5632" width="10.88671875" style="168"/>
    <col min="5633" max="5633" width="33.33203125" style="168" customWidth="1"/>
    <col min="5634" max="5634" width="12.77734375" style="168" customWidth="1"/>
    <col min="5635" max="5635" width="12.109375" style="168" customWidth="1"/>
    <col min="5636" max="5637" width="12" style="168" customWidth="1"/>
    <col min="5638" max="5638" width="13" style="168" customWidth="1"/>
    <col min="5639" max="5888" width="10.88671875" style="168"/>
    <col min="5889" max="5889" width="33.33203125" style="168" customWidth="1"/>
    <col min="5890" max="5890" width="12.77734375" style="168" customWidth="1"/>
    <col min="5891" max="5891" width="12.109375" style="168" customWidth="1"/>
    <col min="5892" max="5893" width="12" style="168" customWidth="1"/>
    <col min="5894" max="5894" width="13" style="168" customWidth="1"/>
    <col min="5895" max="6144" width="10.88671875" style="168"/>
    <col min="6145" max="6145" width="33.33203125" style="168" customWidth="1"/>
    <col min="6146" max="6146" width="12.77734375" style="168" customWidth="1"/>
    <col min="6147" max="6147" width="12.109375" style="168" customWidth="1"/>
    <col min="6148" max="6149" width="12" style="168" customWidth="1"/>
    <col min="6150" max="6150" width="13" style="168" customWidth="1"/>
    <col min="6151" max="6400" width="10.88671875" style="168"/>
    <col min="6401" max="6401" width="33.33203125" style="168" customWidth="1"/>
    <col min="6402" max="6402" width="12.77734375" style="168" customWidth="1"/>
    <col min="6403" max="6403" width="12.109375" style="168" customWidth="1"/>
    <col min="6404" max="6405" width="12" style="168" customWidth="1"/>
    <col min="6406" max="6406" width="13" style="168" customWidth="1"/>
    <col min="6407" max="6656" width="10.88671875" style="168"/>
    <col min="6657" max="6657" width="33.33203125" style="168" customWidth="1"/>
    <col min="6658" max="6658" width="12.77734375" style="168" customWidth="1"/>
    <col min="6659" max="6659" width="12.109375" style="168" customWidth="1"/>
    <col min="6660" max="6661" width="12" style="168" customWidth="1"/>
    <col min="6662" max="6662" width="13" style="168" customWidth="1"/>
    <col min="6663" max="6912" width="10.88671875" style="168"/>
    <col min="6913" max="6913" width="33.33203125" style="168" customWidth="1"/>
    <col min="6914" max="6914" width="12.77734375" style="168" customWidth="1"/>
    <col min="6915" max="6915" width="12.109375" style="168" customWidth="1"/>
    <col min="6916" max="6917" width="12" style="168" customWidth="1"/>
    <col min="6918" max="6918" width="13" style="168" customWidth="1"/>
    <col min="6919" max="7168" width="10.88671875" style="168"/>
    <col min="7169" max="7169" width="33.33203125" style="168" customWidth="1"/>
    <col min="7170" max="7170" width="12.77734375" style="168" customWidth="1"/>
    <col min="7171" max="7171" width="12.109375" style="168" customWidth="1"/>
    <col min="7172" max="7173" width="12" style="168" customWidth="1"/>
    <col min="7174" max="7174" width="13" style="168" customWidth="1"/>
    <col min="7175" max="7424" width="10.88671875" style="168"/>
    <col min="7425" max="7425" width="33.33203125" style="168" customWidth="1"/>
    <col min="7426" max="7426" width="12.77734375" style="168" customWidth="1"/>
    <col min="7427" max="7427" width="12.109375" style="168" customWidth="1"/>
    <col min="7428" max="7429" width="12" style="168" customWidth="1"/>
    <col min="7430" max="7430" width="13" style="168" customWidth="1"/>
    <col min="7431" max="7680" width="10.88671875" style="168"/>
    <col min="7681" max="7681" width="33.33203125" style="168" customWidth="1"/>
    <col min="7682" max="7682" width="12.77734375" style="168" customWidth="1"/>
    <col min="7683" max="7683" width="12.109375" style="168" customWidth="1"/>
    <col min="7684" max="7685" width="12" style="168" customWidth="1"/>
    <col min="7686" max="7686" width="13" style="168" customWidth="1"/>
    <col min="7687" max="7936" width="10.88671875" style="168"/>
    <col min="7937" max="7937" width="33.33203125" style="168" customWidth="1"/>
    <col min="7938" max="7938" width="12.77734375" style="168" customWidth="1"/>
    <col min="7939" max="7939" width="12.109375" style="168" customWidth="1"/>
    <col min="7940" max="7941" width="12" style="168" customWidth="1"/>
    <col min="7942" max="7942" width="13" style="168" customWidth="1"/>
    <col min="7943" max="8192" width="10.88671875" style="168"/>
    <col min="8193" max="8193" width="33.33203125" style="168" customWidth="1"/>
    <col min="8194" max="8194" width="12.77734375" style="168" customWidth="1"/>
    <col min="8195" max="8195" width="12.109375" style="168" customWidth="1"/>
    <col min="8196" max="8197" width="12" style="168" customWidth="1"/>
    <col min="8198" max="8198" width="13" style="168" customWidth="1"/>
    <col min="8199" max="8448" width="10.88671875" style="168"/>
    <col min="8449" max="8449" width="33.33203125" style="168" customWidth="1"/>
    <col min="8450" max="8450" width="12.77734375" style="168" customWidth="1"/>
    <col min="8451" max="8451" width="12.109375" style="168" customWidth="1"/>
    <col min="8452" max="8453" width="12" style="168" customWidth="1"/>
    <col min="8454" max="8454" width="13" style="168" customWidth="1"/>
    <col min="8455" max="8704" width="10.88671875" style="168"/>
    <col min="8705" max="8705" width="33.33203125" style="168" customWidth="1"/>
    <col min="8706" max="8706" width="12.77734375" style="168" customWidth="1"/>
    <col min="8707" max="8707" width="12.109375" style="168" customWidth="1"/>
    <col min="8708" max="8709" width="12" style="168" customWidth="1"/>
    <col min="8710" max="8710" width="13" style="168" customWidth="1"/>
    <col min="8711" max="8960" width="10.88671875" style="168"/>
    <col min="8961" max="8961" width="33.33203125" style="168" customWidth="1"/>
    <col min="8962" max="8962" width="12.77734375" style="168" customWidth="1"/>
    <col min="8963" max="8963" width="12.109375" style="168" customWidth="1"/>
    <col min="8964" max="8965" width="12" style="168" customWidth="1"/>
    <col min="8966" max="8966" width="13" style="168" customWidth="1"/>
    <col min="8967" max="9216" width="10.88671875" style="168"/>
    <col min="9217" max="9217" width="33.33203125" style="168" customWidth="1"/>
    <col min="9218" max="9218" width="12.77734375" style="168" customWidth="1"/>
    <col min="9219" max="9219" width="12.109375" style="168" customWidth="1"/>
    <col min="9220" max="9221" width="12" style="168" customWidth="1"/>
    <col min="9222" max="9222" width="13" style="168" customWidth="1"/>
    <col min="9223" max="9472" width="10.88671875" style="168"/>
    <col min="9473" max="9473" width="33.33203125" style="168" customWidth="1"/>
    <col min="9474" max="9474" width="12.77734375" style="168" customWidth="1"/>
    <col min="9475" max="9475" width="12.109375" style="168" customWidth="1"/>
    <col min="9476" max="9477" width="12" style="168" customWidth="1"/>
    <col min="9478" max="9478" width="13" style="168" customWidth="1"/>
    <col min="9479" max="9728" width="10.88671875" style="168"/>
    <col min="9729" max="9729" width="33.33203125" style="168" customWidth="1"/>
    <col min="9730" max="9730" width="12.77734375" style="168" customWidth="1"/>
    <col min="9731" max="9731" width="12.109375" style="168" customWidth="1"/>
    <col min="9732" max="9733" width="12" style="168" customWidth="1"/>
    <col min="9734" max="9734" width="13" style="168" customWidth="1"/>
    <col min="9735" max="9984" width="10.88671875" style="168"/>
    <col min="9985" max="9985" width="33.33203125" style="168" customWidth="1"/>
    <col min="9986" max="9986" width="12.77734375" style="168" customWidth="1"/>
    <col min="9987" max="9987" width="12.109375" style="168" customWidth="1"/>
    <col min="9988" max="9989" width="12" style="168" customWidth="1"/>
    <col min="9990" max="9990" width="13" style="168" customWidth="1"/>
    <col min="9991" max="10240" width="10.88671875" style="168"/>
    <col min="10241" max="10241" width="33.33203125" style="168" customWidth="1"/>
    <col min="10242" max="10242" width="12.77734375" style="168" customWidth="1"/>
    <col min="10243" max="10243" width="12.109375" style="168" customWidth="1"/>
    <col min="10244" max="10245" width="12" style="168" customWidth="1"/>
    <col min="10246" max="10246" width="13" style="168" customWidth="1"/>
    <col min="10247" max="10496" width="10.88671875" style="168"/>
    <col min="10497" max="10497" width="33.33203125" style="168" customWidth="1"/>
    <col min="10498" max="10498" width="12.77734375" style="168" customWidth="1"/>
    <col min="10499" max="10499" width="12.109375" style="168" customWidth="1"/>
    <col min="10500" max="10501" width="12" style="168" customWidth="1"/>
    <col min="10502" max="10502" width="13" style="168" customWidth="1"/>
    <col min="10503" max="10752" width="10.88671875" style="168"/>
    <col min="10753" max="10753" width="33.33203125" style="168" customWidth="1"/>
    <col min="10754" max="10754" width="12.77734375" style="168" customWidth="1"/>
    <col min="10755" max="10755" width="12.109375" style="168" customWidth="1"/>
    <col min="10756" max="10757" width="12" style="168" customWidth="1"/>
    <col min="10758" max="10758" width="13" style="168" customWidth="1"/>
    <col min="10759" max="11008" width="10.88671875" style="168"/>
    <col min="11009" max="11009" width="33.33203125" style="168" customWidth="1"/>
    <col min="11010" max="11010" width="12.77734375" style="168" customWidth="1"/>
    <col min="11011" max="11011" width="12.109375" style="168" customWidth="1"/>
    <col min="11012" max="11013" width="12" style="168" customWidth="1"/>
    <col min="11014" max="11014" width="13" style="168" customWidth="1"/>
    <col min="11015" max="11264" width="10.88671875" style="168"/>
    <col min="11265" max="11265" width="33.33203125" style="168" customWidth="1"/>
    <col min="11266" max="11266" width="12.77734375" style="168" customWidth="1"/>
    <col min="11267" max="11267" width="12.109375" style="168" customWidth="1"/>
    <col min="11268" max="11269" width="12" style="168" customWidth="1"/>
    <col min="11270" max="11270" width="13" style="168" customWidth="1"/>
    <col min="11271" max="11520" width="10.88671875" style="168"/>
    <col min="11521" max="11521" width="33.33203125" style="168" customWidth="1"/>
    <col min="11522" max="11522" width="12.77734375" style="168" customWidth="1"/>
    <col min="11523" max="11523" width="12.109375" style="168" customWidth="1"/>
    <col min="11524" max="11525" width="12" style="168" customWidth="1"/>
    <col min="11526" max="11526" width="13" style="168" customWidth="1"/>
    <col min="11527" max="11776" width="10.88671875" style="168"/>
    <col min="11777" max="11777" width="33.33203125" style="168" customWidth="1"/>
    <col min="11778" max="11778" width="12.77734375" style="168" customWidth="1"/>
    <col min="11779" max="11779" width="12.109375" style="168" customWidth="1"/>
    <col min="11780" max="11781" width="12" style="168" customWidth="1"/>
    <col min="11782" max="11782" width="13" style="168" customWidth="1"/>
    <col min="11783" max="12032" width="10.88671875" style="168"/>
    <col min="12033" max="12033" width="33.33203125" style="168" customWidth="1"/>
    <col min="12034" max="12034" width="12.77734375" style="168" customWidth="1"/>
    <col min="12035" max="12035" width="12.109375" style="168" customWidth="1"/>
    <col min="12036" max="12037" width="12" style="168" customWidth="1"/>
    <col min="12038" max="12038" width="13" style="168" customWidth="1"/>
    <col min="12039" max="12288" width="10.88671875" style="168"/>
    <col min="12289" max="12289" width="33.33203125" style="168" customWidth="1"/>
    <col min="12290" max="12290" width="12.77734375" style="168" customWidth="1"/>
    <col min="12291" max="12291" width="12.109375" style="168" customWidth="1"/>
    <col min="12292" max="12293" width="12" style="168" customWidth="1"/>
    <col min="12294" max="12294" width="13" style="168" customWidth="1"/>
    <col min="12295" max="12544" width="10.88671875" style="168"/>
    <col min="12545" max="12545" width="33.33203125" style="168" customWidth="1"/>
    <col min="12546" max="12546" width="12.77734375" style="168" customWidth="1"/>
    <col min="12547" max="12547" width="12.109375" style="168" customWidth="1"/>
    <col min="12548" max="12549" width="12" style="168" customWidth="1"/>
    <col min="12550" max="12550" width="13" style="168" customWidth="1"/>
    <col min="12551" max="12800" width="10.88671875" style="168"/>
    <col min="12801" max="12801" width="33.33203125" style="168" customWidth="1"/>
    <col min="12802" max="12802" width="12.77734375" style="168" customWidth="1"/>
    <col min="12803" max="12803" width="12.109375" style="168" customWidth="1"/>
    <col min="12804" max="12805" width="12" style="168" customWidth="1"/>
    <col min="12806" max="12806" width="13" style="168" customWidth="1"/>
    <col min="12807" max="13056" width="10.88671875" style="168"/>
    <col min="13057" max="13057" width="33.33203125" style="168" customWidth="1"/>
    <col min="13058" max="13058" width="12.77734375" style="168" customWidth="1"/>
    <col min="13059" max="13059" width="12.109375" style="168" customWidth="1"/>
    <col min="13060" max="13061" width="12" style="168" customWidth="1"/>
    <col min="13062" max="13062" width="13" style="168" customWidth="1"/>
    <col min="13063" max="13312" width="10.88671875" style="168"/>
    <col min="13313" max="13313" width="33.33203125" style="168" customWidth="1"/>
    <col min="13314" max="13314" width="12.77734375" style="168" customWidth="1"/>
    <col min="13315" max="13315" width="12.109375" style="168" customWidth="1"/>
    <col min="13316" max="13317" width="12" style="168" customWidth="1"/>
    <col min="13318" max="13318" width="13" style="168" customWidth="1"/>
    <col min="13319" max="13568" width="10.88671875" style="168"/>
    <col min="13569" max="13569" width="33.33203125" style="168" customWidth="1"/>
    <col min="13570" max="13570" width="12.77734375" style="168" customWidth="1"/>
    <col min="13571" max="13571" width="12.109375" style="168" customWidth="1"/>
    <col min="13572" max="13573" width="12" style="168" customWidth="1"/>
    <col min="13574" max="13574" width="13" style="168" customWidth="1"/>
    <col min="13575" max="13824" width="10.88671875" style="168"/>
    <col min="13825" max="13825" width="33.33203125" style="168" customWidth="1"/>
    <col min="13826" max="13826" width="12.77734375" style="168" customWidth="1"/>
    <col min="13827" max="13827" width="12.109375" style="168" customWidth="1"/>
    <col min="13828" max="13829" width="12" style="168" customWidth="1"/>
    <col min="13830" max="13830" width="13" style="168" customWidth="1"/>
    <col min="13831" max="14080" width="10.88671875" style="168"/>
    <col min="14081" max="14081" width="33.33203125" style="168" customWidth="1"/>
    <col min="14082" max="14082" width="12.77734375" style="168" customWidth="1"/>
    <col min="14083" max="14083" width="12.109375" style="168" customWidth="1"/>
    <col min="14084" max="14085" width="12" style="168" customWidth="1"/>
    <col min="14086" max="14086" width="13" style="168" customWidth="1"/>
    <col min="14087" max="14336" width="10.88671875" style="168"/>
    <col min="14337" max="14337" width="33.33203125" style="168" customWidth="1"/>
    <col min="14338" max="14338" width="12.77734375" style="168" customWidth="1"/>
    <col min="14339" max="14339" width="12.109375" style="168" customWidth="1"/>
    <col min="14340" max="14341" width="12" style="168" customWidth="1"/>
    <col min="14342" max="14342" width="13" style="168" customWidth="1"/>
    <col min="14343" max="14592" width="10.88671875" style="168"/>
    <col min="14593" max="14593" width="33.33203125" style="168" customWidth="1"/>
    <col min="14594" max="14594" width="12.77734375" style="168" customWidth="1"/>
    <col min="14595" max="14595" width="12.109375" style="168" customWidth="1"/>
    <col min="14596" max="14597" width="12" style="168" customWidth="1"/>
    <col min="14598" max="14598" width="13" style="168" customWidth="1"/>
    <col min="14599" max="14848" width="10.88671875" style="168"/>
    <col min="14849" max="14849" width="33.33203125" style="168" customWidth="1"/>
    <col min="14850" max="14850" width="12.77734375" style="168" customWidth="1"/>
    <col min="14851" max="14851" width="12.109375" style="168" customWidth="1"/>
    <col min="14852" max="14853" width="12" style="168" customWidth="1"/>
    <col min="14854" max="14854" width="13" style="168" customWidth="1"/>
    <col min="14855" max="15104" width="10.88671875" style="168"/>
    <col min="15105" max="15105" width="33.33203125" style="168" customWidth="1"/>
    <col min="15106" max="15106" width="12.77734375" style="168" customWidth="1"/>
    <col min="15107" max="15107" width="12.109375" style="168" customWidth="1"/>
    <col min="15108" max="15109" width="12" style="168" customWidth="1"/>
    <col min="15110" max="15110" width="13" style="168" customWidth="1"/>
    <col min="15111" max="15360" width="10.88671875" style="168"/>
    <col min="15361" max="15361" width="33.33203125" style="168" customWidth="1"/>
    <col min="15362" max="15362" width="12.77734375" style="168" customWidth="1"/>
    <col min="15363" max="15363" width="12.109375" style="168" customWidth="1"/>
    <col min="15364" max="15365" width="12" style="168" customWidth="1"/>
    <col min="15366" max="15366" width="13" style="168" customWidth="1"/>
    <col min="15367" max="15616" width="10.88671875" style="168"/>
    <col min="15617" max="15617" width="33.33203125" style="168" customWidth="1"/>
    <col min="15618" max="15618" width="12.77734375" style="168" customWidth="1"/>
    <col min="15619" max="15619" width="12.109375" style="168" customWidth="1"/>
    <col min="15620" max="15621" width="12" style="168" customWidth="1"/>
    <col min="15622" max="15622" width="13" style="168" customWidth="1"/>
    <col min="15623" max="15872" width="10.88671875" style="168"/>
    <col min="15873" max="15873" width="33.33203125" style="168" customWidth="1"/>
    <col min="15874" max="15874" width="12.77734375" style="168" customWidth="1"/>
    <col min="15875" max="15875" width="12.109375" style="168" customWidth="1"/>
    <col min="15876" max="15877" width="12" style="168" customWidth="1"/>
    <col min="15878" max="15878" width="13" style="168" customWidth="1"/>
    <col min="15879" max="16128" width="10.88671875" style="168"/>
    <col min="16129" max="16129" width="33.33203125" style="168" customWidth="1"/>
    <col min="16130" max="16130" width="12.77734375" style="168" customWidth="1"/>
    <col min="16131" max="16131" width="12.109375" style="168" customWidth="1"/>
    <col min="16132" max="16133" width="12" style="168" customWidth="1"/>
    <col min="16134" max="16134" width="13" style="168" customWidth="1"/>
    <col min="16135" max="16384" width="10.88671875" style="168"/>
  </cols>
  <sheetData>
    <row r="1" spans="1:7" ht="32.25" customHeight="1">
      <c r="A1" s="167" t="s">
        <v>34</v>
      </c>
      <c r="B1" s="770" t="s">
        <v>199</v>
      </c>
      <c r="C1" s="770"/>
      <c r="D1" s="770"/>
      <c r="E1" s="770"/>
      <c r="F1" s="770"/>
      <c r="G1" s="91"/>
    </row>
    <row r="2" spans="1:7" ht="16.05" customHeight="1">
      <c r="A2" s="167" t="s">
        <v>200</v>
      </c>
      <c r="B2" s="169" t="s">
        <v>37</v>
      </c>
      <c r="D2" s="166" t="s">
        <v>38</v>
      </c>
      <c r="E2" s="169" t="s">
        <v>201</v>
      </c>
      <c r="F2" s="170"/>
      <c r="G2" s="91"/>
    </row>
    <row r="3" spans="1:7" ht="16.05" customHeight="1">
      <c r="A3" s="167" t="s">
        <v>202</v>
      </c>
      <c r="B3" s="169" t="s">
        <v>203</v>
      </c>
      <c r="D3" s="91"/>
      <c r="E3" s="166"/>
      <c r="F3" s="170"/>
      <c r="G3" s="91"/>
    </row>
    <row r="4" spans="1:7" ht="16.05" customHeight="1">
      <c r="D4" s="91"/>
      <c r="E4" s="166"/>
      <c r="F4" s="170"/>
      <c r="G4" s="91"/>
    </row>
    <row r="5" spans="1:7" ht="24" customHeight="1" thickBot="1">
      <c r="A5" s="84" t="s">
        <v>204</v>
      </c>
      <c r="B5" s="91"/>
      <c r="C5" s="91"/>
      <c r="D5" s="91"/>
      <c r="E5" s="91"/>
      <c r="F5" s="91"/>
      <c r="G5" s="91"/>
    </row>
    <row r="6" spans="1:7" ht="18" customHeight="1" thickTop="1">
      <c r="A6" s="171" t="s">
        <v>205</v>
      </c>
      <c r="B6" s="172"/>
      <c r="C6" s="172"/>
      <c r="D6" s="172"/>
      <c r="E6" s="172"/>
      <c r="F6" s="173"/>
      <c r="G6" s="91"/>
    </row>
    <row r="7" spans="1:7" ht="16.05" customHeight="1">
      <c r="A7" s="174"/>
      <c r="B7" s="91" t="s">
        <v>206</v>
      </c>
      <c r="C7" s="91"/>
      <c r="D7" s="91"/>
      <c r="E7" s="91"/>
      <c r="F7" s="175">
        <v>0</v>
      </c>
      <c r="G7" s="91"/>
    </row>
    <row r="8" spans="1:7" ht="16.05" customHeight="1">
      <c r="A8" s="174"/>
      <c r="B8" s="91" t="s">
        <v>207</v>
      </c>
      <c r="C8" s="91"/>
      <c r="D8" s="91"/>
      <c r="E8" s="91"/>
      <c r="F8" s="175">
        <v>0</v>
      </c>
      <c r="G8" s="91"/>
    </row>
    <row r="9" spans="1:7" ht="16.05" customHeight="1">
      <c r="A9" s="174"/>
      <c r="B9" s="91" t="s">
        <v>208</v>
      </c>
      <c r="C9" s="91"/>
      <c r="D9" s="91"/>
      <c r="E9" s="91"/>
      <c r="F9" s="175">
        <v>0</v>
      </c>
      <c r="G9" s="91"/>
    </row>
    <row r="10" spans="1:7" ht="16.05" customHeight="1">
      <c r="A10" s="174"/>
      <c r="B10" s="91" t="s">
        <v>209</v>
      </c>
      <c r="C10" s="91"/>
      <c r="D10" s="91"/>
      <c r="E10" s="91"/>
      <c r="F10" s="175">
        <v>0</v>
      </c>
      <c r="G10" s="91"/>
    </row>
    <row r="11" spans="1:7" ht="16.05" customHeight="1">
      <c r="A11" s="174"/>
      <c r="B11" s="91" t="s">
        <v>210</v>
      </c>
      <c r="C11" s="91"/>
      <c r="D11" s="91"/>
      <c r="E11" s="91"/>
      <c r="F11" s="175">
        <v>0</v>
      </c>
      <c r="G11" s="91"/>
    </row>
    <row r="12" spans="1:7" s="181" customFormat="1" ht="24" customHeight="1">
      <c r="A12" s="176"/>
      <c r="B12" s="177" t="s">
        <v>211</v>
      </c>
      <c r="C12" s="178"/>
      <c r="D12" s="178"/>
      <c r="E12" s="178"/>
      <c r="F12" s="179">
        <f>SUM(F7:F11)</f>
        <v>0</v>
      </c>
      <c r="G12" s="180"/>
    </row>
    <row r="13" spans="1:7" ht="24" customHeight="1">
      <c r="A13" s="182" t="s">
        <v>212</v>
      </c>
      <c r="B13" s="183"/>
      <c r="C13" s="184" t="s">
        <v>213</v>
      </c>
      <c r="D13" s="184" t="s">
        <v>214</v>
      </c>
      <c r="E13" s="184" t="s">
        <v>215</v>
      </c>
      <c r="F13" s="185" t="s">
        <v>216</v>
      </c>
      <c r="G13" s="186"/>
    </row>
    <row r="14" spans="1:7" ht="16.05" customHeight="1">
      <c r="A14" s="174" t="s">
        <v>217</v>
      </c>
      <c r="B14" s="91"/>
      <c r="C14" s="187" t="s">
        <v>218</v>
      </c>
      <c r="D14" s="188">
        <v>0</v>
      </c>
      <c r="E14" s="188">
        <v>0</v>
      </c>
      <c r="F14" s="175">
        <v>0</v>
      </c>
      <c r="G14" s="186"/>
    </row>
    <row r="15" spans="1:7" ht="16.05" customHeight="1">
      <c r="A15" s="174" t="s">
        <v>219</v>
      </c>
      <c r="B15" s="91"/>
      <c r="C15" s="187" t="s">
        <v>220</v>
      </c>
      <c r="D15" s="188">
        <v>0</v>
      </c>
      <c r="E15" s="188">
        <v>0</v>
      </c>
      <c r="F15" s="175">
        <v>0</v>
      </c>
      <c r="G15" s="186"/>
    </row>
    <row r="16" spans="1:7" ht="16.05" customHeight="1">
      <c r="A16" s="174" t="s">
        <v>221</v>
      </c>
      <c r="B16" s="91"/>
      <c r="C16" s="187" t="s">
        <v>222</v>
      </c>
      <c r="D16" s="188">
        <v>0</v>
      </c>
      <c r="E16" s="188">
        <v>0</v>
      </c>
      <c r="F16" s="175">
        <v>0</v>
      </c>
      <c r="G16" s="186"/>
    </row>
    <row r="17" spans="1:7" ht="16.05" customHeight="1">
      <c r="A17" s="174" t="s">
        <v>223</v>
      </c>
      <c r="B17" s="91"/>
      <c r="C17" s="187" t="s">
        <v>224</v>
      </c>
      <c r="D17" s="188">
        <v>0</v>
      </c>
      <c r="E17" s="188">
        <v>0</v>
      </c>
      <c r="F17" s="175">
        <v>0</v>
      </c>
      <c r="G17" s="186"/>
    </row>
    <row r="18" spans="1:7" ht="16.05" customHeight="1">
      <c r="A18" s="174" t="s">
        <v>225</v>
      </c>
      <c r="B18" s="91"/>
      <c r="C18" s="187" t="s">
        <v>226</v>
      </c>
      <c r="D18" s="188">
        <v>0</v>
      </c>
      <c r="E18" s="188">
        <v>0</v>
      </c>
      <c r="F18" s="175">
        <v>0</v>
      </c>
      <c r="G18" s="186"/>
    </row>
    <row r="19" spans="1:7" ht="16.05" customHeight="1">
      <c r="A19" s="174" t="s">
        <v>227</v>
      </c>
      <c r="B19" s="91"/>
      <c r="C19" s="187" t="s">
        <v>228</v>
      </c>
      <c r="D19" s="188">
        <v>0</v>
      </c>
      <c r="E19" s="188">
        <v>0</v>
      </c>
      <c r="F19" s="175">
        <v>0</v>
      </c>
      <c r="G19" s="186"/>
    </row>
    <row r="20" spans="1:7" ht="16.05" customHeight="1">
      <c r="A20" s="174" t="s">
        <v>229</v>
      </c>
      <c r="B20" s="91"/>
      <c r="C20" s="187" t="s">
        <v>230</v>
      </c>
      <c r="D20" s="188">
        <v>0</v>
      </c>
      <c r="E20" s="188">
        <v>0</v>
      </c>
      <c r="F20" s="175">
        <v>0</v>
      </c>
      <c r="G20" s="186"/>
    </row>
    <row r="21" spans="1:7" ht="16.05" customHeight="1">
      <c r="A21" s="174" t="s">
        <v>231</v>
      </c>
      <c r="B21" s="91"/>
      <c r="C21" s="187" t="s">
        <v>232</v>
      </c>
      <c r="D21" s="188">
        <v>0</v>
      </c>
      <c r="E21" s="188">
        <v>0</v>
      </c>
      <c r="F21" s="175">
        <v>0</v>
      </c>
      <c r="G21" s="186"/>
    </row>
    <row r="22" spans="1:7" ht="16.05" customHeight="1">
      <c r="A22" s="174" t="s">
        <v>233</v>
      </c>
      <c r="B22" s="91"/>
      <c r="C22" s="187" t="s">
        <v>234</v>
      </c>
      <c r="D22" s="188">
        <v>0</v>
      </c>
      <c r="E22" s="188">
        <v>0</v>
      </c>
      <c r="F22" s="175">
        <v>0</v>
      </c>
      <c r="G22" s="186"/>
    </row>
    <row r="23" spans="1:7" ht="16.05" customHeight="1">
      <c r="A23" s="174" t="s">
        <v>235</v>
      </c>
      <c r="B23" s="91"/>
      <c r="C23" s="187" t="s">
        <v>236</v>
      </c>
      <c r="D23" s="188">
        <v>0</v>
      </c>
      <c r="E23" s="188">
        <v>0</v>
      </c>
      <c r="F23" s="175">
        <v>0</v>
      </c>
      <c r="G23" s="186"/>
    </row>
    <row r="24" spans="1:7" ht="16.05" customHeight="1">
      <c r="A24" s="174" t="s">
        <v>237</v>
      </c>
      <c r="B24" s="91"/>
      <c r="C24" s="187" t="s">
        <v>238</v>
      </c>
      <c r="D24" s="188">
        <v>0</v>
      </c>
      <c r="E24" s="188">
        <v>0</v>
      </c>
      <c r="F24" s="175">
        <v>0</v>
      </c>
      <c r="G24" s="186"/>
    </row>
    <row r="25" spans="1:7" ht="16.05" customHeight="1">
      <c r="A25" s="174" t="s">
        <v>239</v>
      </c>
      <c r="B25" s="91"/>
      <c r="C25" s="187" t="s">
        <v>240</v>
      </c>
      <c r="D25" s="188">
        <v>0</v>
      </c>
      <c r="E25" s="188">
        <v>0</v>
      </c>
      <c r="F25" s="175">
        <v>0</v>
      </c>
      <c r="G25" s="186"/>
    </row>
    <row r="26" spans="1:7" ht="16.05" customHeight="1">
      <c r="A26" s="174" t="s">
        <v>241</v>
      </c>
      <c r="B26" s="91"/>
      <c r="C26" s="187" t="s">
        <v>242</v>
      </c>
      <c r="D26" s="189">
        <v>0</v>
      </c>
      <c r="E26" s="189">
        <v>0</v>
      </c>
      <c r="F26" s="190">
        <v>0</v>
      </c>
      <c r="G26" s="186"/>
    </row>
    <row r="27" spans="1:7" ht="23.25" customHeight="1">
      <c r="A27" s="771" t="s">
        <v>243</v>
      </c>
      <c r="B27" s="772"/>
      <c r="C27" s="191"/>
      <c r="D27" s="192">
        <f>SUM(D14:D26)</f>
        <v>0</v>
      </c>
      <c r="E27" s="192">
        <f>SUM(E14:E26)</f>
        <v>0</v>
      </c>
      <c r="F27" s="193">
        <f>SUM(F14:F26)</f>
        <v>0</v>
      </c>
      <c r="G27" s="194"/>
    </row>
    <row r="28" spans="1:7" ht="16.05" customHeight="1">
      <c r="A28" s="174" t="s">
        <v>244</v>
      </c>
      <c r="B28" s="91"/>
      <c r="C28" s="187" t="s">
        <v>245</v>
      </c>
      <c r="D28" s="187" t="s">
        <v>246</v>
      </c>
      <c r="E28" s="187" t="s">
        <v>246</v>
      </c>
      <c r="F28" s="175">
        <v>0</v>
      </c>
      <c r="G28" s="186"/>
    </row>
    <row r="29" spans="1:7" ht="16.05" customHeight="1">
      <c r="A29" s="174" t="s">
        <v>247</v>
      </c>
      <c r="B29" s="91"/>
      <c r="C29" s="187" t="s">
        <v>248</v>
      </c>
      <c r="D29" s="187" t="s">
        <v>246</v>
      </c>
      <c r="E29" s="187" t="s">
        <v>246</v>
      </c>
      <c r="F29" s="175">
        <v>0</v>
      </c>
      <c r="G29" s="186"/>
    </row>
    <row r="30" spans="1:7" ht="16.05" customHeight="1">
      <c r="A30" s="174" t="s">
        <v>249</v>
      </c>
      <c r="B30" s="91"/>
      <c r="C30" s="187" t="s">
        <v>245</v>
      </c>
      <c r="D30" s="187" t="s">
        <v>246</v>
      </c>
      <c r="E30" s="187" t="s">
        <v>246</v>
      </c>
      <c r="F30" s="175">
        <v>0</v>
      </c>
      <c r="G30" s="186"/>
    </row>
    <row r="31" spans="1:7" ht="16.05" customHeight="1">
      <c r="A31" s="174" t="s">
        <v>250</v>
      </c>
      <c r="B31" s="91"/>
      <c r="C31" s="187" t="s">
        <v>251</v>
      </c>
      <c r="D31" s="187" t="s">
        <v>246</v>
      </c>
      <c r="E31" s="187" t="s">
        <v>246</v>
      </c>
      <c r="F31" s="175">
        <v>0</v>
      </c>
      <c r="G31" s="186"/>
    </row>
    <row r="32" spans="1:7" ht="16.05" customHeight="1">
      <c r="A32" s="174" t="s">
        <v>252</v>
      </c>
      <c r="B32" s="91"/>
      <c r="C32" s="187" t="s">
        <v>253</v>
      </c>
      <c r="D32" s="187" t="s">
        <v>246</v>
      </c>
      <c r="E32" s="187" t="s">
        <v>246</v>
      </c>
      <c r="F32" s="175">
        <v>0</v>
      </c>
      <c r="G32" s="186"/>
    </row>
    <row r="33" spans="1:7" ht="16.05" customHeight="1">
      <c r="A33" s="174" t="s">
        <v>254</v>
      </c>
      <c r="B33" s="91"/>
      <c r="C33" s="187" t="s">
        <v>255</v>
      </c>
      <c r="D33" s="187" t="s">
        <v>246</v>
      </c>
      <c r="E33" s="187" t="s">
        <v>246</v>
      </c>
      <c r="F33" s="175">
        <v>0</v>
      </c>
      <c r="G33" s="186"/>
    </row>
    <row r="34" spans="1:7" ht="16.05" customHeight="1">
      <c r="A34" s="174" t="s">
        <v>256</v>
      </c>
      <c r="B34" s="91"/>
      <c r="C34" s="187" t="s">
        <v>255</v>
      </c>
      <c r="D34" s="187" t="s">
        <v>246</v>
      </c>
      <c r="E34" s="187" t="s">
        <v>246</v>
      </c>
      <c r="F34" s="175">
        <v>0</v>
      </c>
      <c r="G34" s="186"/>
    </row>
    <row r="35" spans="1:7" ht="16.05" customHeight="1">
      <c r="A35" s="174" t="s">
        <v>257</v>
      </c>
      <c r="B35" s="91"/>
      <c r="C35" s="187" t="s">
        <v>258</v>
      </c>
      <c r="D35" s="187" t="s">
        <v>246</v>
      </c>
      <c r="E35" s="187" t="s">
        <v>246</v>
      </c>
      <c r="F35" s="175">
        <v>0</v>
      </c>
      <c r="G35" s="186"/>
    </row>
    <row r="36" spans="1:7" ht="24" customHeight="1">
      <c r="A36" s="771" t="s">
        <v>259</v>
      </c>
      <c r="B36" s="772"/>
      <c r="C36" s="191"/>
      <c r="D36" s="195" t="s">
        <v>246</v>
      </c>
      <c r="E36" s="195" t="s">
        <v>246</v>
      </c>
      <c r="F36" s="196">
        <f>SUM(F28:F35)</f>
        <v>0</v>
      </c>
      <c r="G36" s="194"/>
    </row>
    <row r="37" spans="1:7" ht="24" customHeight="1" thickBot="1">
      <c r="A37" s="197" t="s">
        <v>260</v>
      </c>
      <c r="B37" s="198"/>
      <c r="C37" s="199"/>
      <c r="D37" s="199" t="s">
        <v>246</v>
      </c>
      <c r="E37" s="199" t="s">
        <v>246</v>
      </c>
      <c r="F37" s="200">
        <f>F27+F36</f>
        <v>0</v>
      </c>
      <c r="G37" s="194"/>
    </row>
    <row r="38" spans="1:7" ht="16.05" customHeight="1" thickTop="1">
      <c r="A38" s="91"/>
      <c r="B38" s="91"/>
      <c r="C38" s="91"/>
      <c r="D38" s="91"/>
      <c r="E38" s="91"/>
      <c r="F38" s="91"/>
      <c r="G38" s="91"/>
    </row>
    <row r="39" spans="1:7" ht="16.05" customHeight="1">
      <c r="A39" s="91"/>
      <c r="B39" s="91"/>
      <c r="C39" s="91"/>
      <c r="D39" s="91"/>
      <c r="E39" s="91"/>
      <c r="F39" s="91"/>
      <c r="G39" s="91"/>
    </row>
    <row r="40" spans="1:7" ht="16.05" customHeight="1">
      <c r="A40" s="91"/>
      <c r="B40" s="91"/>
      <c r="C40" s="91"/>
      <c r="D40" s="91"/>
      <c r="E40" s="91"/>
      <c r="F40" s="91"/>
      <c r="G40" s="91"/>
    </row>
  </sheetData>
  <mergeCells count="3">
    <mergeCell ref="B1:F1"/>
    <mergeCell ref="A27:B27"/>
    <mergeCell ref="A36:B36"/>
  </mergeCells>
  <conditionalFormatting sqref="G12:G37">
    <cfRule type="cellIs" dxfId="4" priority="1" stopIfTrue="1" operator="notEqual">
      <formula>0</formula>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0"/>
  <sheetViews>
    <sheetView workbookViewId="0">
      <selection activeCell="J15" sqref="J15"/>
    </sheetView>
  </sheetViews>
  <sheetFormatPr baseColWidth="10" defaultColWidth="10.88671875" defaultRowHeight="10.199999999999999"/>
  <cols>
    <col min="1" max="1" width="33.33203125" style="168" customWidth="1"/>
    <col min="2" max="2" width="12.77734375" style="168" customWidth="1"/>
    <col min="3" max="3" width="12.109375" style="168" customWidth="1"/>
    <col min="4" max="5" width="12" style="168" customWidth="1"/>
    <col min="6" max="255" width="10.88671875" style="168"/>
    <col min="256" max="256" width="33.33203125" style="168" customWidth="1"/>
    <col min="257" max="257" width="12.77734375" style="168" customWidth="1"/>
    <col min="258" max="258" width="12.109375" style="168" customWidth="1"/>
    <col min="259" max="260" width="12" style="168" customWidth="1"/>
    <col min="261" max="261" width="13" style="168" customWidth="1"/>
    <col min="262" max="511" width="10.88671875" style="168"/>
    <col min="512" max="512" width="33.33203125" style="168" customWidth="1"/>
    <col min="513" max="513" width="12.77734375" style="168" customWidth="1"/>
    <col min="514" max="514" width="12.109375" style="168" customWidth="1"/>
    <col min="515" max="516" width="12" style="168" customWidth="1"/>
    <col min="517" max="517" width="13" style="168" customWidth="1"/>
    <col min="518" max="767" width="10.88671875" style="168"/>
    <col min="768" max="768" width="33.33203125" style="168" customWidth="1"/>
    <col min="769" max="769" width="12.77734375" style="168" customWidth="1"/>
    <col min="770" max="770" width="12.109375" style="168" customWidth="1"/>
    <col min="771" max="772" width="12" style="168" customWidth="1"/>
    <col min="773" max="773" width="13" style="168" customWidth="1"/>
    <col min="774" max="1023" width="10.88671875" style="168"/>
    <col min="1024" max="1024" width="33.33203125" style="168" customWidth="1"/>
    <col min="1025" max="1025" width="12.77734375" style="168" customWidth="1"/>
    <col min="1026" max="1026" width="12.109375" style="168" customWidth="1"/>
    <col min="1027" max="1028" width="12" style="168" customWidth="1"/>
    <col min="1029" max="1029" width="13" style="168" customWidth="1"/>
    <col min="1030" max="1279" width="10.88671875" style="168"/>
    <col min="1280" max="1280" width="33.33203125" style="168" customWidth="1"/>
    <col min="1281" max="1281" width="12.77734375" style="168" customWidth="1"/>
    <col min="1282" max="1282" width="12.109375" style="168" customWidth="1"/>
    <col min="1283" max="1284" width="12" style="168" customWidth="1"/>
    <col min="1285" max="1285" width="13" style="168" customWidth="1"/>
    <col min="1286" max="1535" width="10.88671875" style="168"/>
    <col min="1536" max="1536" width="33.33203125" style="168" customWidth="1"/>
    <col min="1537" max="1537" width="12.77734375" style="168" customWidth="1"/>
    <col min="1538" max="1538" width="12.109375" style="168" customWidth="1"/>
    <col min="1539" max="1540" width="12" style="168" customWidth="1"/>
    <col min="1541" max="1541" width="13" style="168" customWidth="1"/>
    <col min="1542" max="1791" width="10.88671875" style="168"/>
    <col min="1792" max="1792" width="33.33203125" style="168" customWidth="1"/>
    <col min="1793" max="1793" width="12.77734375" style="168" customWidth="1"/>
    <col min="1794" max="1794" width="12.109375" style="168" customWidth="1"/>
    <col min="1795" max="1796" width="12" style="168" customWidth="1"/>
    <col min="1797" max="1797" width="13" style="168" customWidth="1"/>
    <col min="1798" max="2047" width="10.88671875" style="168"/>
    <col min="2048" max="2048" width="33.33203125" style="168" customWidth="1"/>
    <col min="2049" max="2049" width="12.77734375" style="168" customWidth="1"/>
    <col min="2050" max="2050" width="12.109375" style="168" customWidth="1"/>
    <col min="2051" max="2052" width="12" style="168" customWidth="1"/>
    <col min="2053" max="2053" width="13" style="168" customWidth="1"/>
    <col min="2054" max="2303" width="10.88671875" style="168"/>
    <col min="2304" max="2304" width="33.33203125" style="168" customWidth="1"/>
    <col min="2305" max="2305" width="12.77734375" style="168" customWidth="1"/>
    <col min="2306" max="2306" width="12.109375" style="168" customWidth="1"/>
    <col min="2307" max="2308" width="12" style="168" customWidth="1"/>
    <col min="2309" max="2309" width="13" style="168" customWidth="1"/>
    <col min="2310" max="2559" width="10.88671875" style="168"/>
    <col min="2560" max="2560" width="33.33203125" style="168" customWidth="1"/>
    <col min="2561" max="2561" width="12.77734375" style="168" customWidth="1"/>
    <col min="2562" max="2562" width="12.109375" style="168" customWidth="1"/>
    <col min="2563" max="2564" width="12" style="168" customWidth="1"/>
    <col min="2565" max="2565" width="13" style="168" customWidth="1"/>
    <col min="2566" max="2815" width="10.88671875" style="168"/>
    <col min="2816" max="2816" width="33.33203125" style="168" customWidth="1"/>
    <col min="2817" max="2817" width="12.77734375" style="168" customWidth="1"/>
    <col min="2818" max="2818" width="12.109375" style="168" customWidth="1"/>
    <col min="2819" max="2820" width="12" style="168" customWidth="1"/>
    <col min="2821" max="2821" width="13" style="168" customWidth="1"/>
    <col min="2822" max="3071" width="10.88671875" style="168"/>
    <col min="3072" max="3072" width="33.33203125" style="168" customWidth="1"/>
    <col min="3073" max="3073" width="12.77734375" style="168" customWidth="1"/>
    <col min="3074" max="3074" width="12.109375" style="168" customWidth="1"/>
    <col min="3075" max="3076" width="12" style="168" customWidth="1"/>
    <col min="3077" max="3077" width="13" style="168" customWidth="1"/>
    <col min="3078" max="3327" width="10.88671875" style="168"/>
    <col min="3328" max="3328" width="33.33203125" style="168" customWidth="1"/>
    <col min="3329" max="3329" width="12.77734375" style="168" customWidth="1"/>
    <col min="3330" max="3330" width="12.109375" style="168" customWidth="1"/>
    <col min="3331" max="3332" width="12" style="168" customWidth="1"/>
    <col min="3333" max="3333" width="13" style="168" customWidth="1"/>
    <col min="3334" max="3583" width="10.88671875" style="168"/>
    <col min="3584" max="3584" width="33.33203125" style="168" customWidth="1"/>
    <col min="3585" max="3585" width="12.77734375" style="168" customWidth="1"/>
    <col min="3586" max="3586" width="12.109375" style="168" customWidth="1"/>
    <col min="3587" max="3588" width="12" style="168" customWidth="1"/>
    <col min="3589" max="3589" width="13" style="168" customWidth="1"/>
    <col min="3590" max="3839" width="10.88671875" style="168"/>
    <col min="3840" max="3840" width="33.33203125" style="168" customWidth="1"/>
    <col min="3841" max="3841" width="12.77734375" style="168" customWidth="1"/>
    <col min="3842" max="3842" width="12.109375" style="168" customWidth="1"/>
    <col min="3843" max="3844" width="12" style="168" customWidth="1"/>
    <col min="3845" max="3845" width="13" style="168" customWidth="1"/>
    <col min="3846" max="4095" width="10.88671875" style="168"/>
    <col min="4096" max="4096" width="33.33203125" style="168" customWidth="1"/>
    <col min="4097" max="4097" width="12.77734375" style="168" customWidth="1"/>
    <col min="4098" max="4098" width="12.109375" style="168" customWidth="1"/>
    <col min="4099" max="4100" width="12" style="168" customWidth="1"/>
    <col min="4101" max="4101" width="13" style="168" customWidth="1"/>
    <col min="4102" max="4351" width="10.88671875" style="168"/>
    <col min="4352" max="4352" width="33.33203125" style="168" customWidth="1"/>
    <col min="4353" max="4353" width="12.77734375" style="168" customWidth="1"/>
    <col min="4354" max="4354" width="12.109375" style="168" customWidth="1"/>
    <col min="4355" max="4356" width="12" style="168" customWidth="1"/>
    <col min="4357" max="4357" width="13" style="168" customWidth="1"/>
    <col min="4358" max="4607" width="10.88671875" style="168"/>
    <col min="4608" max="4608" width="33.33203125" style="168" customWidth="1"/>
    <col min="4609" max="4609" width="12.77734375" style="168" customWidth="1"/>
    <col min="4610" max="4610" width="12.109375" style="168" customWidth="1"/>
    <col min="4611" max="4612" width="12" style="168" customWidth="1"/>
    <col min="4613" max="4613" width="13" style="168" customWidth="1"/>
    <col min="4614" max="4863" width="10.88671875" style="168"/>
    <col min="4864" max="4864" width="33.33203125" style="168" customWidth="1"/>
    <col min="4865" max="4865" width="12.77734375" style="168" customWidth="1"/>
    <col min="4866" max="4866" width="12.109375" style="168" customWidth="1"/>
    <col min="4867" max="4868" width="12" style="168" customWidth="1"/>
    <col min="4869" max="4869" width="13" style="168" customWidth="1"/>
    <col min="4870" max="5119" width="10.88671875" style="168"/>
    <col min="5120" max="5120" width="33.33203125" style="168" customWidth="1"/>
    <col min="5121" max="5121" width="12.77734375" style="168" customWidth="1"/>
    <col min="5122" max="5122" width="12.109375" style="168" customWidth="1"/>
    <col min="5123" max="5124" width="12" style="168" customWidth="1"/>
    <col min="5125" max="5125" width="13" style="168" customWidth="1"/>
    <col min="5126" max="5375" width="10.88671875" style="168"/>
    <col min="5376" max="5376" width="33.33203125" style="168" customWidth="1"/>
    <col min="5377" max="5377" width="12.77734375" style="168" customWidth="1"/>
    <col min="5378" max="5378" width="12.109375" style="168" customWidth="1"/>
    <col min="5379" max="5380" width="12" style="168" customWidth="1"/>
    <col min="5381" max="5381" width="13" style="168" customWidth="1"/>
    <col min="5382" max="5631" width="10.88671875" style="168"/>
    <col min="5632" max="5632" width="33.33203125" style="168" customWidth="1"/>
    <col min="5633" max="5633" width="12.77734375" style="168" customWidth="1"/>
    <col min="5634" max="5634" width="12.109375" style="168" customWidth="1"/>
    <col min="5635" max="5636" width="12" style="168" customWidth="1"/>
    <col min="5637" max="5637" width="13" style="168" customWidth="1"/>
    <col min="5638" max="5887" width="10.88671875" style="168"/>
    <col min="5888" max="5888" width="33.33203125" style="168" customWidth="1"/>
    <col min="5889" max="5889" width="12.77734375" style="168" customWidth="1"/>
    <col min="5890" max="5890" width="12.109375" style="168" customWidth="1"/>
    <col min="5891" max="5892" width="12" style="168" customWidth="1"/>
    <col min="5893" max="5893" width="13" style="168" customWidth="1"/>
    <col min="5894" max="6143" width="10.88671875" style="168"/>
    <col min="6144" max="6144" width="33.33203125" style="168" customWidth="1"/>
    <col min="6145" max="6145" width="12.77734375" style="168" customWidth="1"/>
    <col min="6146" max="6146" width="12.109375" style="168" customWidth="1"/>
    <col min="6147" max="6148" width="12" style="168" customWidth="1"/>
    <col min="6149" max="6149" width="13" style="168" customWidth="1"/>
    <col min="6150" max="6399" width="10.88671875" style="168"/>
    <col min="6400" max="6400" width="33.33203125" style="168" customWidth="1"/>
    <col min="6401" max="6401" width="12.77734375" style="168" customWidth="1"/>
    <col min="6402" max="6402" width="12.109375" style="168" customWidth="1"/>
    <col min="6403" max="6404" width="12" style="168" customWidth="1"/>
    <col min="6405" max="6405" width="13" style="168" customWidth="1"/>
    <col min="6406" max="6655" width="10.88671875" style="168"/>
    <col min="6656" max="6656" width="33.33203125" style="168" customWidth="1"/>
    <col min="6657" max="6657" width="12.77734375" style="168" customWidth="1"/>
    <col min="6658" max="6658" width="12.109375" style="168" customWidth="1"/>
    <col min="6659" max="6660" width="12" style="168" customWidth="1"/>
    <col min="6661" max="6661" width="13" style="168" customWidth="1"/>
    <col min="6662" max="6911" width="10.88671875" style="168"/>
    <col min="6912" max="6912" width="33.33203125" style="168" customWidth="1"/>
    <col min="6913" max="6913" width="12.77734375" style="168" customWidth="1"/>
    <col min="6914" max="6914" width="12.109375" style="168" customWidth="1"/>
    <col min="6915" max="6916" width="12" style="168" customWidth="1"/>
    <col min="6917" max="6917" width="13" style="168" customWidth="1"/>
    <col min="6918" max="7167" width="10.88671875" style="168"/>
    <col min="7168" max="7168" width="33.33203125" style="168" customWidth="1"/>
    <col min="7169" max="7169" width="12.77734375" style="168" customWidth="1"/>
    <col min="7170" max="7170" width="12.109375" style="168" customWidth="1"/>
    <col min="7171" max="7172" width="12" style="168" customWidth="1"/>
    <col min="7173" max="7173" width="13" style="168" customWidth="1"/>
    <col min="7174" max="7423" width="10.88671875" style="168"/>
    <col min="7424" max="7424" width="33.33203125" style="168" customWidth="1"/>
    <col min="7425" max="7425" width="12.77734375" style="168" customWidth="1"/>
    <col min="7426" max="7426" width="12.109375" style="168" customWidth="1"/>
    <col min="7427" max="7428" width="12" style="168" customWidth="1"/>
    <col min="7429" max="7429" width="13" style="168" customWidth="1"/>
    <col min="7430" max="7679" width="10.88671875" style="168"/>
    <col min="7680" max="7680" width="33.33203125" style="168" customWidth="1"/>
    <col min="7681" max="7681" width="12.77734375" style="168" customWidth="1"/>
    <col min="7682" max="7682" width="12.109375" style="168" customWidth="1"/>
    <col min="7683" max="7684" width="12" style="168" customWidth="1"/>
    <col min="7685" max="7685" width="13" style="168" customWidth="1"/>
    <col min="7686" max="7935" width="10.88671875" style="168"/>
    <col min="7936" max="7936" width="33.33203125" style="168" customWidth="1"/>
    <col min="7937" max="7937" width="12.77734375" style="168" customWidth="1"/>
    <col min="7938" max="7938" width="12.109375" style="168" customWidth="1"/>
    <col min="7939" max="7940" width="12" style="168" customWidth="1"/>
    <col min="7941" max="7941" width="13" style="168" customWidth="1"/>
    <col min="7942" max="8191" width="10.88671875" style="168"/>
    <col min="8192" max="8192" width="33.33203125" style="168" customWidth="1"/>
    <col min="8193" max="8193" width="12.77734375" style="168" customWidth="1"/>
    <col min="8194" max="8194" width="12.109375" style="168" customWidth="1"/>
    <col min="8195" max="8196" width="12" style="168" customWidth="1"/>
    <col min="8197" max="8197" width="13" style="168" customWidth="1"/>
    <col min="8198" max="8447" width="10.88671875" style="168"/>
    <col min="8448" max="8448" width="33.33203125" style="168" customWidth="1"/>
    <col min="8449" max="8449" width="12.77734375" style="168" customWidth="1"/>
    <col min="8450" max="8450" width="12.109375" style="168" customWidth="1"/>
    <col min="8451" max="8452" width="12" style="168" customWidth="1"/>
    <col min="8453" max="8453" width="13" style="168" customWidth="1"/>
    <col min="8454" max="8703" width="10.88671875" style="168"/>
    <col min="8704" max="8704" width="33.33203125" style="168" customWidth="1"/>
    <col min="8705" max="8705" width="12.77734375" style="168" customWidth="1"/>
    <col min="8706" max="8706" width="12.109375" style="168" customWidth="1"/>
    <col min="8707" max="8708" width="12" style="168" customWidth="1"/>
    <col min="8709" max="8709" width="13" style="168" customWidth="1"/>
    <col min="8710" max="8959" width="10.88671875" style="168"/>
    <col min="8960" max="8960" width="33.33203125" style="168" customWidth="1"/>
    <col min="8961" max="8961" width="12.77734375" style="168" customWidth="1"/>
    <col min="8962" max="8962" width="12.109375" style="168" customWidth="1"/>
    <col min="8963" max="8964" width="12" style="168" customWidth="1"/>
    <col min="8965" max="8965" width="13" style="168" customWidth="1"/>
    <col min="8966" max="9215" width="10.88671875" style="168"/>
    <col min="9216" max="9216" width="33.33203125" style="168" customWidth="1"/>
    <col min="9217" max="9217" width="12.77734375" style="168" customWidth="1"/>
    <col min="9218" max="9218" width="12.109375" style="168" customWidth="1"/>
    <col min="9219" max="9220" width="12" style="168" customWidth="1"/>
    <col min="9221" max="9221" width="13" style="168" customWidth="1"/>
    <col min="9222" max="9471" width="10.88671875" style="168"/>
    <col min="9472" max="9472" width="33.33203125" style="168" customWidth="1"/>
    <col min="9473" max="9473" width="12.77734375" style="168" customWidth="1"/>
    <col min="9474" max="9474" width="12.109375" style="168" customWidth="1"/>
    <col min="9475" max="9476" width="12" style="168" customWidth="1"/>
    <col min="9477" max="9477" width="13" style="168" customWidth="1"/>
    <col min="9478" max="9727" width="10.88671875" style="168"/>
    <col min="9728" max="9728" width="33.33203125" style="168" customWidth="1"/>
    <col min="9729" max="9729" width="12.77734375" style="168" customWidth="1"/>
    <col min="9730" max="9730" width="12.109375" style="168" customWidth="1"/>
    <col min="9731" max="9732" width="12" style="168" customWidth="1"/>
    <col min="9733" max="9733" width="13" style="168" customWidth="1"/>
    <col min="9734" max="9983" width="10.88671875" style="168"/>
    <col min="9984" max="9984" width="33.33203125" style="168" customWidth="1"/>
    <col min="9985" max="9985" width="12.77734375" style="168" customWidth="1"/>
    <col min="9986" max="9986" width="12.109375" style="168" customWidth="1"/>
    <col min="9987" max="9988" width="12" style="168" customWidth="1"/>
    <col min="9989" max="9989" width="13" style="168" customWidth="1"/>
    <col min="9990" max="10239" width="10.88671875" style="168"/>
    <col min="10240" max="10240" width="33.33203125" style="168" customWidth="1"/>
    <col min="10241" max="10241" width="12.77734375" style="168" customWidth="1"/>
    <col min="10242" max="10242" width="12.109375" style="168" customWidth="1"/>
    <col min="10243" max="10244" width="12" style="168" customWidth="1"/>
    <col min="10245" max="10245" width="13" style="168" customWidth="1"/>
    <col min="10246" max="10495" width="10.88671875" style="168"/>
    <col min="10496" max="10496" width="33.33203125" style="168" customWidth="1"/>
    <col min="10497" max="10497" width="12.77734375" style="168" customWidth="1"/>
    <col min="10498" max="10498" width="12.109375" style="168" customWidth="1"/>
    <col min="10499" max="10500" width="12" style="168" customWidth="1"/>
    <col min="10501" max="10501" width="13" style="168" customWidth="1"/>
    <col min="10502" max="10751" width="10.88671875" style="168"/>
    <col min="10752" max="10752" width="33.33203125" style="168" customWidth="1"/>
    <col min="10753" max="10753" width="12.77734375" style="168" customWidth="1"/>
    <col min="10754" max="10754" width="12.109375" style="168" customWidth="1"/>
    <col min="10755" max="10756" width="12" style="168" customWidth="1"/>
    <col min="10757" max="10757" width="13" style="168" customWidth="1"/>
    <col min="10758" max="11007" width="10.88671875" style="168"/>
    <col min="11008" max="11008" width="33.33203125" style="168" customWidth="1"/>
    <col min="11009" max="11009" width="12.77734375" style="168" customWidth="1"/>
    <col min="11010" max="11010" width="12.109375" style="168" customWidth="1"/>
    <col min="11011" max="11012" width="12" style="168" customWidth="1"/>
    <col min="11013" max="11013" width="13" style="168" customWidth="1"/>
    <col min="11014" max="11263" width="10.88671875" style="168"/>
    <col min="11264" max="11264" width="33.33203125" style="168" customWidth="1"/>
    <col min="11265" max="11265" width="12.77734375" style="168" customWidth="1"/>
    <col min="11266" max="11266" width="12.109375" style="168" customWidth="1"/>
    <col min="11267" max="11268" width="12" style="168" customWidth="1"/>
    <col min="11269" max="11269" width="13" style="168" customWidth="1"/>
    <col min="11270" max="11519" width="10.88671875" style="168"/>
    <col min="11520" max="11520" width="33.33203125" style="168" customWidth="1"/>
    <col min="11521" max="11521" width="12.77734375" style="168" customWidth="1"/>
    <col min="11522" max="11522" width="12.109375" style="168" customWidth="1"/>
    <col min="11523" max="11524" width="12" style="168" customWidth="1"/>
    <col min="11525" max="11525" width="13" style="168" customWidth="1"/>
    <col min="11526" max="11775" width="10.88671875" style="168"/>
    <col min="11776" max="11776" width="33.33203125" style="168" customWidth="1"/>
    <col min="11777" max="11777" width="12.77734375" style="168" customWidth="1"/>
    <col min="11778" max="11778" width="12.109375" style="168" customWidth="1"/>
    <col min="11779" max="11780" width="12" style="168" customWidth="1"/>
    <col min="11781" max="11781" width="13" style="168" customWidth="1"/>
    <col min="11782" max="12031" width="10.88671875" style="168"/>
    <col min="12032" max="12032" width="33.33203125" style="168" customWidth="1"/>
    <col min="12033" max="12033" width="12.77734375" style="168" customWidth="1"/>
    <col min="12034" max="12034" width="12.109375" style="168" customWidth="1"/>
    <col min="12035" max="12036" width="12" style="168" customWidth="1"/>
    <col min="12037" max="12037" width="13" style="168" customWidth="1"/>
    <col min="12038" max="12287" width="10.88671875" style="168"/>
    <col min="12288" max="12288" width="33.33203125" style="168" customWidth="1"/>
    <col min="12289" max="12289" width="12.77734375" style="168" customWidth="1"/>
    <col min="12290" max="12290" width="12.109375" style="168" customWidth="1"/>
    <col min="12291" max="12292" width="12" style="168" customWidth="1"/>
    <col min="12293" max="12293" width="13" style="168" customWidth="1"/>
    <col min="12294" max="12543" width="10.88671875" style="168"/>
    <col min="12544" max="12544" width="33.33203125" style="168" customWidth="1"/>
    <col min="12545" max="12545" width="12.77734375" style="168" customWidth="1"/>
    <col min="12546" max="12546" width="12.109375" style="168" customWidth="1"/>
    <col min="12547" max="12548" width="12" style="168" customWidth="1"/>
    <col min="12549" max="12549" width="13" style="168" customWidth="1"/>
    <col min="12550" max="12799" width="10.88671875" style="168"/>
    <col min="12800" max="12800" width="33.33203125" style="168" customWidth="1"/>
    <col min="12801" max="12801" width="12.77734375" style="168" customWidth="1"/>
    <col min="12802" max="12802" width="12.109375" style="168" customWidth="1"/>
    <col min="12803" max="12804" width="12" style="168" customWidth="1"/>
    <col min="12805" max="12805" width="13" style="168" customWidth="1"/>
    <col min="12806" max="13055" width="10.88671875" style="168"/>
    <col min="13056" max="13056" width="33.33203125" style="168" customWidth="1"/>
    <col min="13057" max="13057" width="12.77734375" style="168" customWidth="1"/>
    <col min="13058" max="13058" width="12.109375" style="168" customWidth="1"/>
    <col min="13059" max="13060" width="12" style="168" customWidth="1"/>
    <col min="13061" max="13061" width="13" style="168" customWidth="1"/>
    <col min="13062" max="13311" width="10.88671875" style="168"/>
    <col min="13312" max="13312" width="33.33203125" style="168" customWidth="1"/>
    <col min="13313" max="13313" width="12.77734375" style="168" customWidth="1"/>
    <col min="13314" max="13314" width="12.109375" style="168" customWidth="1"/>
    <col min="13315" max="13316" width="12" style="168" customWidth="1"/>
    <col min="13317" max="13317" width="13" style="168" customWidth="1"/>
    <col min="13318" max="13567" width="10.88671875" style="168"/>
    <col min="13568" max="13568" width="33.33203125" style="168" customWidth="1"/>
    <col min="13569" max="13569" width="12.77734375" style="168" customWidth="1"/>
    <col min="13570" max="13570" width="12.109375" style="168" customWidth="1"/>
    <col min="13571" max="13572" width="12" style="168" customWidth="1"/>
    <col min="13573" max="13573" width="13" style="168" customWidth="1"/>
    <col min="13574" max="13823" width="10.88671875" style="168"/>
    <col min="13824" max="13824" width="33.33203125" style="168" customWidth="1"/>
    <col min="13825" max="13825" width="12.77734375" style="168" customWidth="1"/>
    <col min="13826" max="13826" width="12.109375" style="168" customWidth="1"/>
    <col min="13827" max="13828" width="12" style="168" customWidth="1"/>
    <col min="13829" max="13829" width="13" style="168" customWidth="1"/>
    <col min="13830" max="14079" width="10.88671875" style="168"/>
    <col min="14080" max="14080" width="33.33203125" style="168" customWidth="1"/>
    <col min="14081" max="14081" width="12.77734375" style="168" customWidth="1"/>
    <col min="14082" max="14082" width="12.109375" style="168" customWidth="1"/>
    <col min="14083" max="14084" width="12" style="168" customWidth="1"/>
    <col min="14085" max="14085" width="13" style="168" customWidth="1"/>
    <col min="14086" max="14335" width="10.88671875" style="168"/>
    <col min="14336" max="14336" width="33.33203125" style="168" customWidth="1"/>
    <col min="14337" max="14337" width="12.77734375" style="168" customWidth="1"/>
    <col min="14338" max="14338" width="12.109375" style="168" customWidth="1"/>
    <col min="14339" max="14340" width="12" style="168" customWidth="1"/>
    <col min="14341" max="14341" width="13" style="168" customWidth="1"/>
    <col min="14342" max="14591" width="10.88671875" style="168"/>
    <col min="14592" max="14592" width="33.33203125" style="168" customWidth="1"/>
    <col min="14593" max="14593" width="12.77734375" style="168" customWidth="1"/>
    <col min="14594" max="14594" width="12.109375" style="168" customWidth="1"/>
    <col min="14595" max="14596" width="12" style="168" customWidth="1"/>
    <col min="14597" max="14597" width="13" style="168" customWidth="1"/>
    <col min="14598" max="14847" width="10.88671875" style="168"/>
    <col min="14848" max="14848" width="33.33203125" style="168" customWidth="1"/>
    <col min="14849" max="14849" width="12.77734375" style="168" customWidth="1"/>
    <col min="14850" max="14850" width="12.109375" style="168" customWidth="1"/>
    <col min="14851" max="14852" width="12" style="168" customWidth="1"/>
    <col min="14853" max="14853" width="13" style="168" customWidth="1"/>
    <col min="14854" max="15103" width="10.88671875" style="168"/>
    <col min="15104" max="15104" width="33.33203125" style="168" customWidth="1"/>
    <col min="15105" max="15105" width="12.77734375" style="168" customWidth="1"/>
    <col min="15106" max="15106" width="12.109375" style="168" customWidth="1"/>
    <col min="15107" max="15108" width="12" style="168" customWidth="1"/>
    <col min="15109" max="15109" width="13" style="168" customWidth="1"/>
    <col min="15110" max="15359" width="10.88671875" style="168"/>
    <col min="15360" max="15360" width="33.33203125" style="168" customWidth="1"/>
    <col min="15361" max="15361" width="12.77734375" style="168" customWidth="1"/>
    <col min="15362" max="15362" width="12.109375" style="168" customWidth="1"/>
    <col min="15363" max="15364" width="12" style="168" customWidth="1"/>
    <col min="15365" max="15365" width="13" style="168" customWidth="1"/>
    <col min="15366" max="15615" width="10.88671875" style="168"/>
    <col min="15616" max="15616" width="33.33203125" style="168" customWidth="1"/>
    <col min="15617" max="15617" width="12.77734375" style="168" customWidth="1"/>
    <col min="15618" max="15618" width="12.109375" style="168" customWidth="1"/>
    <col min="15619" max="15620" width="12" style="168" customWidth="1"/>
    <col min="15621" max="15621" width="13" style="168" customWidth="1"/>
    <col min="15622" max="15871" width="10.88671875" style="168"/>
    <col min="15872" max="15872" width="33.33203125" style="168" customWidth="1"/>
    <col min="15873" max="15873" width="12.77734375" style="168" customWidth="1"/>
    <col min="15874" max="15874" width="12.109375" style="168" customWidth="1"/>
    <col min="15875" max="15876" width="12" style="168" customWidth="1"/>
    <col min="15877" max="15877" width="13" style="168" customWidth="1"/>
    <col min="15878" max="16127" width="10.88671875" style="168"/>
    <col min="16128" max="16128" width="33.33203125" style="168" customWidth="1"/>
    <col min="16129" max="16129" width="12.77734375" style="168" customWidth="1"/>
    <col min="16130" max="16130" width="12.109375" style="168" customWidth="1"/>
    <col min="16131" max="16132" width="12" style="168" customWidth="1"/>
    <col min="16133" max="16133" width="13" style="168" customWidth="1"/>
    <col min="16134" max="16384" width="10.88671875" style="168"/>
  </cols>
  <sheetData>
    <row r="1" spans="1:6" ht="32.25" customHeight="1">
      <c r="A1" s="167" t="s">
        <v>34</v>
      </c>
      <c r="B1" s="770" t="s">
        <v>199</v>
      </c>
      <c r="C1" s="770"/>
      <c r="D1" s="770"/>
      <c r="E1" s="770"/>
      <c r="F1" s="91"/>
    </row>
    <row r="2" spans="1:6" ht="16.05" customHeight="1">
      <c r="A2" s="167" t="s">
        <v>200</v>
      </c>
      <c r="B2" s="169" t="s">
        <v>37</v>
      </c>
      <c r="D2" s="166" t="s">
        <v>38</v>
      </c>
      <c r="E2" s="169" t="s">
        <v>201</v>
      </c>
      <c r="F2" s="91"/>
    </row>
    <row r="3" spans="1:6" ht="16.05" customHeight="1">
      <c r="A3" s="167" t="s">
        <v>202</v>
      </c>
      <c r="B3" s="169" t="s">
        <v>203</v>
      </c>
      <c r="D3" s="91"/>
      <c r="E3" s="166"/>
      <c r="F3" s="91"/>
    </row>
    <row r="4" spans="1:6" ht="16.05" customHeight="1">
      <c r="D4" s="91"/>
      <c r="E4" s="166"/>
      <c r="F4" s="91"/>
    </row>
    <row r="5" spans="1:6" ht="24" customHeight="1" thickBot="1">
      <c r="A5" s="84" t="s">
        <v>204</v>
      </c>
      <c r="B5" s="91"/>
      <c r="C5" s="91"/>
      <c r="D5" s="91"/>
      <c r="E5" s="91"/>
      <c r="F5" s="91"/>
    </row>
    <row r="6" spans="1:6" ht="18" customHeight="1" thickTop="1">
      <c r="A6" s="171" t="s">
        <v>205</v>
      </c>
      <c r="B6" s="172"/>
      <c r="C6" s="172"/>
      <c r="D6" s="172"/>
      <c r="E6" s="172"/>
      <c r="F6" s="91"/>
    </row>
    <row r="7" spans="1:6" ht="16.05" customHeight="1">
      <c r="A7" s="91" t="s">
        <v>206</v>
      </c>
      <c r="B7" s="91"/>
      <c r="C7" s="91"/>
      <c r="D7" s="91"/>
      <c r="E7" s="175">
        <v>0</v>
      </c>
      <c r="F7" s="91"/>
    </row>
    <row r="8" spans="1:6" ht="16.05" customHeight="1">
      <c r="A8" s="91" t="s">
        <v>207</v>
      </c>
      <c r="B8" s="91"/>
      <c r="C8" s="91"/>
      <c r="D8" s="91"/>
      <c r="E8" s="175">
        <v>0</v>
      </c>
      <c r="F8" s="91"/>
    </row>
    <row r="9" spans="1:6" ht="16.05" customHeight="1">
      <c r="A9" s="91" t="s">
        <v>208</v>
      </c>
      <c r="B9" s="91"/>
      <c r="C9" s="91"/>
      <c r="D9" s="91"/>
      <c r="E9" s="175">
        <v>0</v>
      </c>
      <c r="F9" s="91"/>
    </row>
    <row r="10" spans="1:6" ht="16.05" customHeight="1">
      <c r="A10" s="91" t="s">
        <v>209</v>
      </c>
      <c r="B10" s="91"/>
      <c r="C10" s="91"/>
      <c r="D10" s="91"/>
      <c r="E10" s="175">
        <v>0</v>
      </c>
      <c r="F10" s="91"/>
    </row>
    <row r="11" spans="1:6" ht="16.05" customHeight="1">
      <c r="A11" s="91" t="s">
        <v>210</v>
      </c>
      <c r="B11" s="91"/>
      <c r="C11" s="91"/>
      <c r="D11" s="91"/>
      <c r="E11" s="175">
        <v>0</v>
      </c>
      <c r="F11" s="91"/>
    </row>
    <row r="12" spans="1:6" s="181" customFormat="1" ht="24" customHeight="1" thickBot="1">
      <c r="A12" s="177" t="s">
        <v>211</v>
      </c>
      <c r="B12" s="178"/>
      <c r="C12" s="178"/>
      <c r="D12" s="178"/>
      <c r="E12" s="179">
        <f>SUM(E7:E11)</f>
        <v>0</v>
      </c>
      <c r="F12" s="180"/>
    </row>
    <row r="13" spans="1:6" ht="24" customHeight="1" thickTop="1">
      <c r="A13" s="721" t="s">
        <v>780</v>
      </c>
      <c r="B13" s="722" t="s">
        <v>213</v>
      </c>
      <c r="C13" s="722" t="s">
        <v>214</v>
      </c>
      <c r="D13" s="722" t="s">
        <v>215</v>
      </c>
      <c r="E13" s="723" t="s">
        <v>216</v>
      </c>
      <c r="F13" s="186"/>
    </row>
    <row r="14" spans="1:6" ht="16.05" customHeight="1">
      <c r="A14" s="724" t="s">
        <v>781</v>
      </c>
      <c r="B14" s="725" t="s">
        <v>782</v>
      </c>
      <c r="C14" s="726"/>
      <c r="D14" s="726"/>
      <c r="E14" s="727"/>
      <c r="F14" s="186"/>
    </row>
    <row r="15" spans="1:6" ht="16.05" customHeight="1">
      <c r="A15" s="724"/>
      <c r="B15" s="725"/>
      <c r="C15" s="726">
        <v>0</v>
      </c>
      <c r="D15" s="726">
        <v>0</v>
      </c>
      <c r="E15" s="727">
        <v>0</v>
      </c>
      <c r="F15" s="186"/>
    </row>
    <row r="16" spans="1:6" ht="16.05" customHeight="1">
      <c r="A16" s="724"/>
      <c r="B16" s="725"/>
      <c r="C16" s="726">
        <v>0</v>
      </c>
      <c r="D16" s="726">
        <v>0</v>
      </c>
      <c r="E16" s="727">
        <v>0</v>
      </c>
      <c r="F16" s="186"/>
    </row>
    <row r="17" spans="1:6" ht="16.05" customHeight="1" thickBot="1">
      <c r="A17" s="724"/>
      <c r="B17" s="725"/>
      <c r="C17" s="728">
        <v>0</v>
      </c>
      <c r="D17" s="728">
        <v>0</v>
      </c>
      <c r="E17" s="729">
        <v>0</v>
      </c>
      <c r="F17" s="186"/>
    </row>
    <row r="18" spans="1:6" ht="16.05" customHeight="1">
      <c r="A18" s="724" t="s">
        <v>783</v>
      </c>
      <c r="B18" s="725"/>
      <c r="C18" s="730">
        <f>SUM(C15:C17)</f>
        <v>0</v>
      </c>
      <c r="D18" s="730">
        <f>SUM(D15:D17)</f>
        <v>0</v>
      </c>
      <c r="E18" s="731">
        <f>SUM(E15:E17)</f>
        <v>0</v>
      </c>
      <c r="F18" s="186"/>
    </row>
    <row r="19" spans="1:6" ht="16.05" customHeight="1">
      <c r="A19" s="724" t="s">
        <v>784</v>
      </c>
      <c r="B19" s="725" t="s">
        <v>785</v>
      </c>
      <c r="C19" s="726"/>
      <c r="D19" s="726"/>
      <c r="E19" s="727"/>
      <c r="F19" s="186"/>
    </row>
    <row r="20" spans="1:6" ht="16.05" customHeight="1">
      <c r="A20" s="724"/>
      <c r="B20" s="725"/>
      <c r="C20" s="726">
        <v>0</v>
      </c>
      <c r="D20" s="726">
        <v>0</v>
      </c>
      <c r="E20" s="727">
        <v>0</v>
      </c>
      <c r="F20" s="186"/>
    </row>
    <row r="21" spans="1:6" ht="16.05" customHeight="1">
      <c r="A21" s="724"/>
      <c r="B21" s="725"/>
      <c r="C21" s="726">
        <v>0</v>
      </c>
      <c r="D21" s="726">
        <v>0</v>
      </c>
      <c r="E21" s="727">
        <v>0</v>
      </c>
      <c r="F21" s="186"/>
    </row>
    <row r="22" spans="1:6" ht="16.05" customHeight="1" thickBot="1">
      <c r="A22" s="724"/>
      <c r="B22" s="725"/>
      <c r="C22" s="728">
        <v>0</v>
      </c>
      <c r="D22" s="728">
        <v>0</v>
      </c>
      <c r="E22" s="729">
        <v>0</v>
      </c>
      <c r="F22" s="186"/>
    </row>
    <row r="23" spans="1:6" ht="16.05" customHeight="1">
      <c r="A23" s="724" t="s">
        <v>783</v>
      </c>
      <c r="B23" s="725"/>
      <c r="C23" s="730">
        <f>SUM(C20:C22)</f>
        <v>0</v>
      </c>
      <c r="D23" s="730">
        <f>SUM(D20:D22)</f>
        <v>0</v>
      </c>
      <c r="E23" s="731">
        <f>SUM(E20:E22)</f>
        <v>0</v>
      </c>
      <c r="F23" s="186"/>
    </row>
    <row r="24" spans="1:6" ht="16.05" customHeight="1">
      <c r="A24" s="724" t="s">
        <v>786</v>
      </c>
      <c r="B24" s="725" t="s">
        <v>787</v>
      </c>
      <c r="C24" s="725"/>
      <c r="D24" s="725"/>
      <c r="E24" s="732"/>
      <c r="F24" s="186"/>
    </row>
    <row r="25" spans="1:6" ht="16.05" customHeight="1">
      <c r="A25" s="724"/>
      <c r="B25" s="725"/>
      <c r="C25" s="726">
        <v>0</v>
      </c>
      <c r="D25" s="726">
        <v>0</v>
      </c>
      <c r="E25" s="727">
        <v>0</v>
      </c>
      <c r="F25" s="186"/>
    </row>
    <row r="26" spans="1:6" ht="16.05" customHeight="1">
      <c r="A26" s="724"/>
      <c r="B26" s="725"/>
      <c r="C26" s="726">
        <v>0</v>
      </c>
      <c r="D26" s="726">
        <v>0</v>
      </c>
      <c r="E26" s="727">
        <v>0</v>
      </c>
      <c r="F26" s="186"/>
    </row>
    <row r="27" spans="1:6" ht="23.25" customHeight="1" thickBot="1">
      <c r="A27" s="724"/>
      <c r="B27" s="725"/>
      <c r="C27" s="728">
        <v>0</v>
      </c>
      <c r="D27" s="728">
        <v>0</v>
      </c>
      <c r="E27" s="729">
        <v>0</v>
      </c>
      <c r="F27" s="194"/>
    </row>
    <row r="28" spans="1:6" ht="16.05" customHeight="1">
      <c r="A28" s="724" t="s">
        <v>783</v>
      </c>
      <c r="B28" s="725"/>
      <c r="C28" s="730">
        <f>SUM(C25:C27)</f>
        <v>0</v>
      </c>
      <c r="D28" s="730">
        <f>SUM(D25:D27)</f>
        <v>0</v>
      </c>
      <c r="E28" s="731">
        <f>SUM(E25:E27)</f>
        <v>0</v>
      </c>
      <c r="F28" s="186"/>
    </row>
    <row r="29" spans="1:6" ht="16.05" customHeight="1">
      <c r="A29" s="724" t="s">
        <v>788</v>
      </c>
      <c r="B29" s="725" t="s">
        <v>789</v>
      </c>
      <c r="C29" s="725"/>
      <c r="D29" s="725"/>
      <c r="E29" s="732"/>
      <c r="F29" s="186"/>
    </row>
    <row r="30" spans="1:6" ht="16.05" customHeight="1">
      <c r="A30" s="724"/>
      <c r="B30" s="725"/>
      <c r="C30" s="726">
        <v>0</v>
      </c>
      <c r="D30" s="726">
        <v>0</v>
      </c>
      <c r="E30" s="727">
        <v>0</v>
      </c>
      <c r="F30" s="186"/>
    </row>
    <row r="31" spans="1:6" ht="16.05" customHeight="1">
      <c r="A31" s="724"/>
      <c r="B31" s="725"/>
      <c r="C31" s="726">
        <v>0</v>
      </c>
      <c r="D31" s="726">
        <v>0</v>
      </c>
      <c r="E31" s="727">
        <v>0</v>
      </c>
      <c r="F31" s="186"/>
    </row>
    <row r="32" spans="1:6" ht="16.05" customHeight="1" thickBot="1">
      <c r="A32" s="724"/>
      <c r="B32" s="725"/>
      <c r="C32" s="728">
        <v>0</v>
      </c>
      <c r="D32" s="728">
        <v>0</v>
      </c>
      <c r="E32" s="729">
        <v>0</v>
      </c>
      <c r="F32" s="186"/>
    </row>
    <row r="33" spans="1:6" ht="16.05" customHeight="1">
      <c r="A33" s="724" t="s">
        <v>783</v>
      </c>
      <c r="B33" s="725"/>
      <c r="C33" s="730">
        <f>SUM(C30:C32)</f>
        <v>0</v>
      </c>
      <c r="D33" s="730">
        <f>SUM(D30:D32)</f>
        <v>0</v>
      </c>
      <c r="E33" s="731">
        <f>SUM(E30:E32)</f>
        <v>0</v>
      </c>
      <c r="F33" s="186"/>
    </row>
    <row r="34" spans="1:6" ht="16.05" customHeight="1">
      <c r="A34" s="724" t="s">
        <v>790</v>
      </c>
      <c r="B34" s="725" t="s">
        <v>791</v>
      </c>
      <c r="C34" s="725"/>
      <c r="D34" s="725"/>
      <c r="E34" s="732"/>
      <c r="F34" s="186"/>
    </row>
    <row r="35" spans="1:6" ht="16.05" customHeight="1">
      <c r="A35" s="724"/>
      <c r="B35" s="725"/>
      <c r="C35" s="726">
        <v>0</v>
      </c>
      <c r="D35" s="726">
        <v>0</v>
      </c>
      <c r="E35" s="727">
        <v>0</v>
      </c>
      <c r="F35" s="186"/>
    </row>
    <row r="36" spans="1:6" ht="24" customHeight="1">
      <c r="A36" s="724"/>
      <c r="B36" s="725"/>
      <c r="C36" s="726">
        <v>0</v>
      </c>
      <c r="D36" s="726">
        <v>0</v>
      </c>
      <c r="E36" s="727">
        <v>0</v>
      </c>
      <c r="F36" s="194"/>
    </row>
    <row r="37" spans="1:6" ht="24" customHeight="1" thickBot="1">
      <c r="A37" s="724"/>
      <c r="B37" s="725"/>
      <c r="C37" s="728">
        <v>0</v>
      </c>
      <c r="D37" s="728">
        <v>0</v>
      </c>
      <c r="E37" s="729">
        <v>0</v>
      </c>
      <c r="F37" s="194"/>
    </row>
    <row r="38" spans="1:6" ht="16.05" customHeight="1">
      <c r="A38" s="724" t="s">
        <v>783</v>
      </c>
      <c r="B38" s="725"/>
      <c r="C38" s="730">
        <f>SUM(C35:C37)</f>
        <v>0</v>
      </c>
      <c r="D38" s="730">
        <f>SUM(D35:D37)</f>
        <v>0</v>
      </c>
      <c r="E38" s="731">
        <f>SUM(E35:E37)</f>
        <v>0</v>
      </c>
      <c r="F38" s="91"/>
    </row>
    <row r="39" spans="1:6" ht="16.05" customHeight="1">
      <c r="A39" s="724" t="s">
        <v>792</v>
      </c>
      <c r="B39" s="725" t="s">
        <v>793</v>
      </c>
      <c r="C39" s="725"/>
      <c r="D39" s="725"/>
      <c r="E39" s="732"/>
      <c r="F39" s="91"/>
    </row>
    <row r="40" spans="1:6" ht="16.05" customHeight="1">
      <c r="A40" s="724"/>
      <c r="B40" s="725"/>
      <c r="C40" s="726">
        <v>0</v>
      </c>
      <c r="D40" s="726">
        <v>0</v>
      </c>
      <c r="E40" s="727">
        <v>0</v>
      </c>
      <c r="F40" s="91"/>
    </row>
    <row r="41" spans="1:6" ht="10.8">
      <c r="A41" s="724"/>
      <c r="B41" s="725"/>
      <c r="C41" s="726">
        <v>0</v>
      </c>
      <c r="D41" s="726">
        <v>0</v>
      </c>
      <c r="E41" s="727">
        <v>0</v>
      </c>
    </row>
    <row r="42" spans="1:6" ht="11.4" thickBot="1">
      <c r="A42" s="724"/>
      <c r="B42" s="725"/>
      <c r="C42" s="728">
        <v>0</v>
      </c>
      <c r="D42" s="728">
        <v>0</v>
      </c>
      <c r="E42" s="729">
        <v>0</v>
      </c>
    </row>
    <row r="43" spans="1:6" ht="10.8">
      <c r="A43" s="724" t="s">
        <v>783</v>
      </c>
      <c r="B43" s="725"/>
      <c r="C43" s="730">
        <f>SUM(C40:C42)</f>
        <v>0</v>
      </c>
      <c r="D43" s="730">
        <f>SUM(D40:D42)</f>
        <v>0</v>
      </c>
      <c r="E43" s="731">
        <f>SUM(E40:E42)</f>
        <v>0</v>
      </c>
    </row>
    <row r="44" spans="1:6" ht="21.6">
      <c r="A44" s="724" t="s">
        <v>794</v>
      </c>
      <c r="B44" s="725" t="s">
        <v>795</v>
      </c>
      <c r="C44" s="725"/>
      <c r="D44" s="725"/>
      <c r="E44" s="732"/>
    </row>
    <row r="45" spans="1:6" ht="10.8">
      <c r="A45" s="724"/>
      <c r="B45" s="725"/>
      <c r="C45" s="726">
        <v>0</v>
      </c>
      <c r="D45" s="726">
        <v>0</v>
      </c>
      <c r="E45" s="727">
        <v>0</v>
      </c>
    </row>
    <row r="46" spans="1:6" ht="10.8">
      <c r="A46" s="724"/>
      <c r="B46" s="725"/>
      <c r="C46" s="726">
        <v>0</v>
      </c>
      <c r="D46" s="726">
        <v>0</v>
      </c>
      <c r="E46" s="727">
        <v>0</v>
      </c>
    </row>
    <row r="47" spans="1:6" ht="11.4" thickBot="1">
      <c r="A47" s="724"/>
      <c r="B47" s="725"/>
      <c r="C47" s="728">
        <v>0</v>
      </c>
      <c r="D47" s="728">
        <v>0</v>
      </c>
      <c r="E47" s="729">
        <v>0</v>
      </c>
    </row>
    <row r="48" spans="1:6" ht="10.8">
      <c r="A48" s="724" t="s">
        <v>783</v>
      </c>
      <c r="B48" s="725"/>
      <c r="C48" s="730">
        <f>SUM(C45:C47)</f>
        <v>0</v>
      </c>
      <c r="D48" s="730">
        <f>SUM(D45:D47)</f>
        <v>0</v>
      </c>
      <c r="E48" s="731">
        <f>SUM(E45:E47)</f>
        <v>0</v>
      </c>
    </row>
    <row r="49" spans="1:5" ht="10.8">
      <c r="A49" s="724" t="s">
        <v>796</v>
      </c>
      <c r="B49" s="725" t="s">
        <v>797</v>
      </c>
      <c r="C49" s="725"/>
      <c r="D49" s="725"/>
      <c r="E49" s="732"/>
    </row>
    <row r="50" spans="1:5" ht="10.8">
      <c r="A50" s="724"/>
      <c r="B50" s="725"/>
      <c r="C50" s="726">
        <v>0</v>
      </c>
      <c r="D50" s="726">
        <v>0</v>
      </c>
      <c r="E50" s="727">
        <v>0</v>
      </c>
    </row>
    <row r="51" spans="1:5" ht="10.8">
      <c r="A51" s="724"/>
      <c r="B51" s="725"/>
      <c r="C51" s="726">
        <v>0</v>
      </c>
      <c r="D51" s="726">
        <v>0</v>
      </c>
      <c r="E51" s="727">
        <v>0</v>
      </c>
    </row>
    <row r="52" spans="1:5" ht="11.4" thickBot="1">
      <c r="A52" s="724"/>
      <c r="B52" s="725"/>
      <c r="C52" s="728">
        <v>0</v>
      </c>
      <c r="D52" s="728">
        <v>0</v>
      </c>
      <c r="E52" s="729">
        <v>0</v>
      </c>
    </row>
    <row r="53" spans="1:5" ht="10.8">
      <c r="A53" s="724" t="s">
        <v>783</v>
      </c>
      <c r="B53" s="725"/>
      <c r="C53" s="730">
        <f>SUM(C50:C52)</f>
        <v>0</v>
      </c>
      <c r="D53" s="730">
        <f>SUM(D50:D52)</f>
        <v>0</v>
      </c>
      <c r="E53" s="731">
        <f>SUM(E50:E52)</f>
        <v>0</v>
      </c>
    </row>
    <row r="54" spans="1:5" ht="10.8">
      <c r="A54" s="724" t="s">
        <v>798</v>
      </c>
      <c r="B54" s="725" t="s">
        <v>799</v>
      </c>
      <c r="C54" s="725"/>
      <c r="D54" s="725"/>
      <c r="E54" s="732"/>
    </row>
    <row r="55" spans="1:5" ht="10.8">
      <c r="A55" s="724"/>
      <c r="B55" s="725"/>
      <c r="C55" s="726">
        <v>0</v>
      </c>
      <c r="D55" s="726">
        <v>0</v>
      </c>
      <c r="E55" s="727">
        <v>0</v>
      </c>
    </row>
    <row r="56" spans="1:5" ht="10.8">
      <c r="A56" s="724"/>
      <c r="B56" s="725"/>
      <c r="C56" s="726">
        <v>0</v>
      </c>
      <c r="D56" s="726">
        <v>0</v>
      </c>
      <c r="E56" s="727">
        <v>0</v>
      </c>
    </row>
    <row r="57" spans="1:5" ht="11.4" thickBot="1">
      <c r="A57" s="724"/>
      <c r="B57" s="725"/>
      <c r="C57" s="728">
        <v>0</v>
      </c>
      <c r="D57" s="728">
        <v>0</v>
      </c>
      <c r="E57" s="729">
        <v>0</v>
      </c>
    </row>
    <row r="58" spans="1:5" ht="10.8">
      <c r="A58" s="724" t="s">
        <v>783</v>
      </c>
      <c r="B58" s="725"/>
      <c r="C58" s="730">
        <f>SUM(C55:C57)</f>
        <v>0</v>
      </c>
      <c r="D58" s="730">
        <f>SUM(D55:D57)</f>
        <v>0</v>
      </c>
      <c r="E58" s="731">
        <f>SUM(E55:E57)</f>
        <v>0</v>
      </c>
    </row>
    <row r="59" spans="1:5" ht="10.8">
      <c r="A59" s="724" t="s">
        <v>800</v>
      </c>
      <c r="B59" s="725" t="s">
        <v>801</v>
      </c>
      <c r="C59" s="725"/>
      <c r="D59" s="725"/>
      <c r="E59" s="732"/>
    </row>
    <row r="60" spans="1:5" ht="10.8">
      <c r="A60" s="724"/>
      <c r="B60" s="725"/>
      <c r="C60" s="726">
        <v>0</v>
      </c>
      <c r="D60" s="726">
        <v>0</v>
      </c>
      <c r="E60" s="727">
        <v>0</v>
      </c>
    </row>
    <row r="61" spans="1:5" ht="10.8">
      <c r="A61" s="724"/>
      <c r="B61" s="725"/>
      <c r="C61" s="726">
        <v>0</v>
      </c>
      <c r="D61" s="726">
        <v>0</v>
      </c>
      <c r="E61" s="727">
        <v>0</v>
      </c>
    </row>
    <row r="62" spans="1:5" ht="11.4" thickBot="1">
      <c r="A62" s="724"/>
      <c r="B62" s="725"/>
      <c r="C62" s="728">
        <v>0</v>
      </c>
      <c r="D62" s="728">
        <v>0</v>
      </c>
      <c r="E62" s="729">
        <v>0</v>
      </c>
    </row>
    <row r="63" spans="1:5" ht="10.8">
      <c r="A63" s="724" t="s">
        <v>783</v>
      </c>
      <c r="B63" s="725"/>
      <c r="C63" s="730">
        <f>SUM(C60:C62)</f>
        <v>0</v>
      </c>
      <c r="D63" s="730">
        <f>SUM(D60:D62)</f>
        <v>0</v>
      </c>
      <c r="E63" s="731">
        <f>SUM(E60:E62)</f>
        <v>0</v>
      </c>
    </row>
    <row r="64" spans="1:5" ht="10.8">
      <c r="A64" s="724" t="s">
        <v>802</v>
      </c>
      <c r="B64" s="725" t="s">
        <v>803</v>
      </c>
      <c r="C64" s="725"/>
      <c r="D64" s="725"/>
      <c r="E64" s="732"/>
    </row>
    <row r="65" spans="1:5" ht="10.8">
      <c r="A65" s="724"/>
      <c r="B65" s="725"/>
      <c r="C65" s="726">
        <v>0</v>
      </c>
      <c r="D65" s="726">
        <v>0</v>
      </c>
      <c r="E65" s="727">
        <v>0</v>
      </c>
    </row>
    <row r="66" spans="1:5" ht="10.8">
      <c r="A66" s="724"/>
      <c r="B66" s="725"/>
      <c r="C66" s="726">
        <v>0</v>
      </c>
      <c r="D66" s="726">
        <v>0</v>
      </c>
      <c r="E66" s="727">
        <v>0</v>
      </c>
    </row>
    <row r="67" spans="1:5" ht="11.4" thickBot="1">
      <c r="A67" s="724"/>
      <c r="B67" s="725"/>
      <c r="C67" s="728">
        <v>0</v>
      </c>
      <c r="D67" s="728">
        <v>0</v>
      </c>
      <c r="E67" s="729">
        <v>0</v>
      </c>
    </row>
    <row r="68" spans="1:5" ht="10.8">
      <c r="A68" s="724" t="s">
        <v>783</v>
      </c>
      <c r="B68" s="725"/>
      <c r="C68" s="730">
        <f>SUM(C65:C67)</f>
        <v>0</v>
      </c>
      <c r="D68" s="730">
        <f>SUM(D65:D67)</f>
        <v>0</v>
      </c>
      <c r="E68" s="731">
        <f>SUM(E65:E67)</f>
        <v>0</v>
      </c>
    </row>
    <row r="69" spans="1:5" ht="10.8">
      <c r="A69" s="724" t="s">
        <v>804</v>
      </c>
      <c r="B69" s="725" t="s">
        <v>805</v>
      </c>
      <c r="C69" s="725"/>
      <c r="D69" s="725"/>
      <c r="E69" s="732"/>
    </row>
    <row r="70" spans="1:5" ht="10.8">
      <c r="A70" s="724"/>
      <c r="B70" s="725"/>
      <c r="C70" s="726">
        <v>0</v>
      </c>
      <c r="D70" s="726">
        <v>0</v>
      </c>
      <c r="E70" s="727">
        <v>0</v>
      </c>
    </row>
    <row r="71" spans="1:5" ht="10.8">
      <c r="A71" s="724"/>
      <c r="B71" s="725"/>
      <c r="C71" s="726">
        <v>0</v>
      </c>
      <c r="D71" s="726">
        <v>0</v>
      </c>
      <c r="E71" s="727">
        <v>0</v>
      </c>
    </row>
    <row r="72" spans="1:5" ht="11.4" thickBot="1">
      <c r="A72" s="724"/>
      <c r="B72" s="725"/>
      <c r="C72" s="728">
        <v>0</v>
      </c>
      <c r="D72" s="728">
        <v>0</v>
      </c>
      <c r="E72" s="729">
        <v>0</v>
      </c>
    </row>
    <row r="73" spans="1:5" ht="10.8">
      <c r="A73" s="724" t="s">
        <v>783</v>
      </c>
      <c r="B73" s="725"/>
      <c r="C73" s="730">
        <f>SUM(C70:C72)</f>
        <v>0</v>
      </c>
      <c r="D73" s="730">
        <f>SUM(D70:D72)</f>
        <v>0</v>
      </c>
      <c r="E73" s="731">
        <f>SUM(E70:E72)</f>
        <v>0</v>
      </c>
    </row>
    <row r="74" spans="1:5" ht="10.8">
      <c r="A74" s="724" t="s">
        <v>806</v>
      </c>
      <c r="B74" s="725" t="s">
        <v>807</v>
      </c>
      <c r="C74" s="725"/>
      <c r="D74" s="725"/>
      <c r="E74" s="732"/>
    </row>
    <row r="75" spans="1:5" ht="10.8">
      <c r="A75" s="724"/>
      <c r="B75" s="725"/>
      <c r="C75" s="726">
        <v>0</v>
      </c>
      <c r="D75" s="726">
        <v>0</v>
      </c>
      <c r="E75" s="727">
        <v>0</v>
      </c>
    </row>
    <row r="76" spans="1:5" ht="10.8">
      <c r="A76" s="724"/>
      <c r="B76" s="725"/>
      <c r="C76" s="726">
        <v>0</v>
      </c>
      <c r="D76" s="726">
        <v>0</v>
      </c>
      <c r="E76" s="727">
        <v>0</v>
      </c>
    </row>
    <row r="77" spans="1:5" ht="11.4" thickBot="1">
      <c r="A77" s="724"/>
      <c r="B77" s="725"/>
      <c r="C77" s="728">
        <v>0</v>
      </c>
      <c r="D77" s="728">
        <v>0</v>
      </c>
      <c r="E77" s="729">
        <v>0</v>
      </c>
    </row>
    <row r="78" spans="1:5" ht="10.8">
      <c r="A78" s="724" t="s">
        <v>783</v>
      </c>
      <c r="B78" s="725"/>
      <c r="C78" s="730">
        <f>SUM(C75:C77)</f>
        <v>0</v>
      </c>
      <c r="D78" s="730">
        <f>SUM(D75:D77)</f>
        <v>0</v>
      </c>
      <c r="E78" s="731">
        <f>SUM(E75:E77)</f>
        <v>0</v>
      </c>
    </row>
    <row r="79" spans="1:5" ht="22.2" thickBot="1">
      <c r="A79" s="733" t="s">
        <v>808</v>
      </c>
      <c r="B79" s="734"/>
      <c r="C79" s="735">
        <f>C18+C23+C28+C33+C38+C43+C48+C53+C58+C63+C68+C73+C78</f>
        <v>0</v>
      </c>
      <c r="D79" s="735">
        <f>D18+D23+D28+D33+D38+D43+D48+D53+D58+D63+D68+D73+D78</f>
        <v>0</v>
      </c>
      <c r="E79" s="736">
        <f>E18+E23+E28+E33+E38+E43+E48+E53+E58+E63+E68+E73+E78</f>
        <v>0</v>
      </c>
    </row>
    <row r="80" spans="1:5" ht="10.8" thickTop="1"/>
  </sheetData>
  <mergeCells count="1">
    <mergeCell ref="B1:E1"/>
  </mergeCells>
  <conditionalFormatting sqref="F12:F37">
    <cfRule type="cellIs" dxfId="3" priority="1" stopIfTrue="1" operator="notEqual">
      <formula>0</formula>
    </cfRule>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5"/>
  <sheetViews>
    <sheetView workbookViewId="0">
      <selection activeCell="G13" sqref="G13"/>
    </sheetView>
  </sheetViews>
  <sheetFormatPr baseColWidth="10" defaultRowHeight="14.4"/>
  <cols>
    <col min="1" max="1" width="44.6640625" customWidth="1"/>
    <col min="2" max="2" width="12.77734375" customWidth="1"/>
    <col min="3" max="4" width="11.33203125" customWidth="1"/>
    <col min="5" max="5" width="11.88671875" style="251" customWidth="1"/>
    <col min="257" max="257" width="44.6640625" customWidth="1"/>
    <col min="258" max="258" width="12.77734375" customWidth="1"/>
    <col min="259" max="260" width="11.33203125" customWidth="1"/>
    <col min="261" max="261" width="11.88671875" customWidth="1"/>
    <col min="513" max="513" width="44.6640625" customWidth="1"/>
    <col min="514" max="514" width="12.77734375" customWidth="1"/>
    <col min="515" max="516" width="11.33203125" customWidth="1"/>
    <col min="517" max="517" width="11.88671875" customWidth="1"/>
    <col min="769" max="769" width="44.6640625" customWidth="1"/>
    <col min="770" max="770" width="12.77734375" customWidth="1"/>
    <col min="771" max="772" width="11.33203125" customWidth="1"/>
    <col min="773" max="773" width="11.88671875" customWidth="1"/>
    <col min="1025" max="1025" width="44.6640625" customWidth="1"/>
    <col min="1026" max="1026" width="12.77734375" customWidth="1"/>
    <col min="1027" max="1028" width="11.33203125" customWidth="1"/>
    <col min="1029" max="1029" width="11.88671875" customWidth="1"/>
    <col min="1281" max="1281" width="44.6640625" customWidth="1"/>
    <col min="1282" max="1282" width="12.77734375" customWidth="1"/>
    <col min="1283" max="1284" width="11.33203125" customWidth="1"/>
    <col min="1285" max="1285" width="11.88671875" customWidth="1"/>
    <col min="1537" max="1537" width="44.6640625" customWidth="1"/>
    <col min="1538" max="1538" width="12.77734375" customWidth="1"/>
    <col min="1539" max="1540" width="11.33203125" customWidth="1"/>
    <col min="1541" max="1541" width="11.88671875" customWidth="1"/>
    <col min="1793" max="1793" width="44.6640625" customWidth="1"/>
    <col min="1794" max="1794" width="12.77734375" customWidth="1"/>
    <col min="1795" max="1796" width="11.33203125" customWidth="1"/>
    <col min="1797" max="1797" width="11.88671875" customWidth="1"/>
    <col min="2049" max="2049" width="44.6640625" customWidth="1"/>
    <col min="2050" max="2050" width="12.77734375" customWidth="1"/>
    <col min="2051" max="2052" width="11.33203125" customWidth="1"/>
    <col min="2053" max="2053" width="11.88671875" customWidth="1"/>
    <col min="2305" max="2305" width="44.6640625" customWidth="1"/>
    <col min="2306" max="2306" width="12.77734375" customWidth="1"/>
    <col min="2307" max="2308" width="11.33203125" customWidth="1"/>
    <col min="2309" max="2309" width="11.88671875" customWidth="1"/>
    <col min="2561" max="2561" width="44.6640625" customWidth="1"/>
    <col min="2562" max="2562" width="12.77734375" customWidth="1"/>
    <col min="2563" max="2564" width="11.33203125" customWidth="1"/>
    <col min="2565" max="2565" width="11.88671875" customWidth="1"/>
    <col min="2817" max="2817" width="44.6640625" customWidth="1"/>
    <col min="2818" max="2818" width="12.77734375" customWidth="1"/>
    <col min="2819" max="2820" width="11.33203125" customWidth="1"/>
    <col min="2821" max="2821" width="11.88671875" customWidth="1"/>
    <col min="3073" max="3073" width="44.6640625" customWidth="1"/>
    <col min="3074" max="3074" width="12.77734375" customWidth="1"/>
    <col min="3075" max="3076" width="11.33203125" customWidth="1"/>
    <col min="3077" max="3077" width="11.88671875" customWidth="1"/>
    <col min="3329" max="3329" width="44.6640625" customWidth="1"/>
    <col min="3330" max="3330" width="12.77734375" customWidth="1"/>
    <col min="3331" max="3332" width="11.33203125" customWidth="1"/>
    <col min="3333" max="3333" width="11.88671875" customWidth="1"/>
    <col min="3585" max="3585" width="44.6640625" customWidth="1"/>
    <col min="3586" max="3586" width="12.77734375" customWidth="1"/>
    <col min="3587" max="3588" width="11.33203125" customWidth="1"/>
    <col min="3589" max="3589" width="11.88671875" customWidth="1"/>
    <col min="3841" max="3841" width="44.6640625" customWidth="1"/>
    <col min="3842" max="3842" width="12.77734375" customWidth="1"/>
    <col min="3843" max="3844" width="11.33203125" customWidth="1"/>
    <col min="3845" max="3845" width="11.88671875" customWidth="1"/>
    <col min="4097" max="4097" width="44.6640625" customWidth="1"/>
    <col min="4098" max="4098" width="12.77734375" customWidth="1"/>
    <col min="4099" max="4100" width="11.33203125" customWidth="1"/>
    <col min="4101" max="4101" width="11.88671875" customWidth="1"/>
    <col min="4353" max="4353" width="44.6640625" customWidth="1"/>
    <col min="4354" max="4354" width="12.77734375" customWidth="1"/>
    <col min="4355" max="4356" width="11.33203125" customWidth="1"/>
    <col min="4357" max="4357" width="11.88671875" customWidth="1"/>
    <col min="4609" max="4609" width="44.6640625" customWidth="1"/>
    <col min="4610" max="4610" width="12.77734375" customWidth="1"/>
    <col min="4611" max="4612" width="11.33203125" customWidth="1"/>
    <col min="4613" max="4613" width="11.88671875" customWidth="1"/>
    <col min="4865" max="4865" width="44.6640625" customWidth="1"/>
    <col min="4866" max="4866" width="12.77734375" customWidth="1"/>
    <col min="4867" max="4868" width="11.33203125" customWidth="1"/>
    <col min="4869" max="4869" width="11.88671875" customWidth="1"/>
    <col min="5121" max="5121" width="44.6640625" customWidth="1"/>
    <col min="5122" max="5122" width="12.77734375" customWidth="1"/>
    <col min="5123" max="5124" width="11.33203125" customWidth="1"/>
    <col min="5125" max="5125" width="11.88671875" customWidth="1"/>
    <col min="5377" max="5377" width="44.6640625" customWidth="1"/>
    <col min="5378" max="5378" width="12.77734375" customWidth="1"/>
    <col min="5379" max="5380" width="11.33203125" customWidth="1"/>
    <col min="5381" max="5381" width="11.88671875" customWidth="1"/>
    <col min="5633" max="5633" width="44.6640625" customWidth="1"/>
    <col min="5634" max="5634" width="12.77734375" customWidth="1"/>
    <col min="5635" max="5636" width="11.33203125" customWidth="1"/>
    <col min="5637" max="5637" width="11.88671875" customWidth="1"/>
    <col min="5889" max="5889" width="44.6640625" customWidth="1"/>
    <col min="5890" max="5890" width="12.77734375" customWidth="1"/>
    <col min="5891" max="5892" width="11.33203125" customWidth="1"/>
    <col min="5893" max="5893" width="11.88671875" customWidth="1"/>
    <col min="6145" max="6145" width="44.6640625" customWidth="1"/>
    <col min="6146" max="6146" width="12.77734375" customWidth="1"/>
    <col min="6147" max="6148" width="11.33203125" customWidth="1"/>
    <col min="6149" max="6149" width="11.88671875" customWidth="1"/>
    <col min="6401" max="6401" width="44.6640625" customWidth="1"/>
    <col min="6402" max="6402" width="12.77734375" customWidth="1"/>
    <col min="6403" max="6404" width="11.33203125" customWidth="1"/>
    <col min="6405" max="6405" width="11.88671875" customWidth="1"/>
    <col min="6657" max="6657" width="44.6640625" customWidth="1"/>
    <col min="6658" max="6658" width="12.77734375" customWidth="1"/>
    <col min="6659" max="6660" width="11.33203125" customWidth="1"/>
    <col min="6661" max="6661" width="11.88671875" customWidth="1"/>
    <col min="6913" max="6913" width="44.6640625" customWidth="1"/>
    <col min="6914" max="6914" width="12.77734375" customWidth="1"/>
    <col min="6915" max="6916" width="11.33203125" customWidth="1"/>
    <col min="6917" max="6917" width="11.88671875" customWidth="1"/>
    <col min="7169" max="7169" width="44.6640625" customWidth="1"/>
    <col min="7170" max="7170" width="12.77734375" customWidth="1"/>
    <col min="7171" max="7172" width="11.33203125" customWidth="1"/>
    <col min="7173" max="7173" width="11.88671875" customWidth="1"/>
    <col min="7425" max="7425" width="44.6640625" customWidth="1"/>
    <col min="7426" max="7426" width="12.77734375" customWidth="1"/>
    <col min="7427" max="7428" width="11.33203125" customWidth="1"/>
    <col min="7429" max="7429" width="11.88671875" customWidth="1"/>
    <col min="7681" max="7681" width="44.6640625" customWidth="1"/>
    <col min="7682" max="7682" width="12.77734375" customWidth="1"/>
    <col min="7683" max="7684" width="11.33203125" customWidth="1"/>
    <col min="7685" max="7685" width="11.88671875" customWidth="1"/>
    <col min="7937" max="7937" width="44.6640625" customWidth="1"/>
    <col min="7938" max="7938" width="12.77734375" customWidth="1"/>
    <col min="7939" max="7940" width="11.33203125" customWidth="1"/>
    <col min="7941" max="7941" width="11.88671875" customWidth="1"/>
    <col min="8193" max="8193" width="44.6640625" customWidth="1"/>
    <col min="8194" max="8194" width="12.77734375" customWidth="1"/>
    <col min="8195" max="8196" width="11.33203125" customWidth="1"/>
    <col min="8197" max="8197" width="11.88671875" customWidth="1"/>
    <col min="8449" max="8449" width="44.6640625" customWidth="1"/>
    <col min="8450" max="8450" width="12.77734375" customWidth="1"/>
    <col min="8451" max="8452" width="11.33203125" customWidth="1"/>
    <col min="8453" max="8453" width="11.88671875" customWidth="1"/>
    <col min="8705" max="8705" width="44.6640625" customWidth="1"/>
    <col min="8706" max="8706" width="12.77734375" customWidth="1"/>
    <col min="8707" max="8708" width="11.33203125" customWidth="1"/>
    <col min="8709" max="8709" width="11.88671875" customWidth="1"/>
    <col min="8961" max="8961" width="44.6640625" customWidth="1"/>
    <col min="8962" max="8962" width="12.77734375" customWidth="1"/>
    <col min="8963" max="8964" width="11.33203125" customWidth="1"/>
    <col min="8965" max="8965" width="11.88671875" customWidth="1"/>
    <col min="9217" max="9217" width="44.6640625" customWidth="1"/>
    <col min="9218" max="9218" width="12.77734375" customWidth="1"/>
    <col min="9219" max="9220" width="11.33203125" customWidth="1"/>
    <col min="9221" max="9221" width="11.88671875" customWidth="1"/>
    <col min="9473" max="9473" width="44.6640625" customWidth="1"/>
    <col min="9474" max="9474" width="12.77734375" customWidth="1"/>
    <col min="9475" max="9476" width="11.33203125" customWidth="1"/>
    <col min="9477" max="9477" width="11.88671875" customWidth="1"/>
    <col min="9729" max="9729" width="44.6640625" customWidth="1"/>
    <col min="9730" max="9730" width="12.77734375" customWidth="1"/>
    <col min="9731" max="9732" width="11.33203125" customWidth="1"/>
    <col min="9733" max="9733" width="11.88671875" customWidth="1"/>
    <col min="9985" max="9985" width="44.6640625" customWidth="1"/>
    <col min="9986" max="9986" width="12.77734375" customWidth="1"/>
    <col min="9987" max="9988" width="11.33203125" customWidth="1"/>
    <col min="9989" max="9989" width="11.88671875" customWidth="1"/>
    <col min="10241" max="10241" width="44.6640625" customWidth="1"/>
    <col min="10242" max="10242" width="12.77734375" customWidth="1"/>
    <col min="10243" max="10244" width="11.33203125" customWidth="1"/>
    <col min="10245" max="10245" width="11.88671875" customWidth="1"/>
    <col min="10497" max="10497" width="44.6640625" customWidth="1"/>
    <col min="10498" max="10498" width="12.77734375" customWidth="1"/>
    <col min="10499" max="10500" width="11.33203125" customWidth="1"/>
    <col min="10501" max="10501" width="11.88671875" customWidth="1"/>
    <col min="10753" max="10753" width="44.6640625" customWidth="1"/>
    <col min="10754" max="10754" width="12.77734375" customWidth="1"/>
    <col min="10755" max="10756" width="11.33203125" customWidth="1"/>
    <col min="10757" max="10757" width="11.88671875" customWidth="1"/>
    <col min="11009" max="11009" width="44.6640625" customWidth="1"/>
    <col min="11010" max="11010" width="12.77734375" customWidth="1"/>
    <col min="11011" max="11012" width="11.33203125" customWidth="1"/>
    <col min="11013" max="11013" width="11.88671875" customWidth="1"/>
    <col min="11265" max="11265" width="44.6640625" customWidth="1"/>
    <col min="11266" max="11266" width="12.77734375" customWidth="1"/>
    <col min="11267" max="11268" width="11.33203125" customWidth="1"/>
    <col min="11269" max="11269" width="11.88671875" customWidth="1"/>
    <col min="11521" max="11521" width="44.6640625" customWidth="1"/>
    <col min="11522" max="11522" width="12.77734375" customWidth="1"/>
    <col min="11523" max="11524" width="11.33203125" customWidth="1"/>
    <col min="11525" max="11525" width="11.88671875" customWidth="1"/>
    <col min="11777" max="11777" width="44.6640625" customWidth="1"/>
    <col min="11778" max="11778" width="12.77734375" customWidth="1"/>
    <col min="11779" max="11780" width="11.33203125" customWidth="1"/>
    <col min="11781" max="11781" width="11.88671875" customWidth="1"/>
    <col min="12033" max="12033" width="44.6640625" customWidth="1"/>
    <col min="12034" max="12034" width="12.77734375" customWidth="1"/>
    <col min="12035" max="12036" width="11.33203125" customWidth="1"/>
    <col min="12037" max="12037" width="11.88671875" customWidth="1"/>
    <col min="12289" max="12289" width="44.6640625" customWidth="1"/>
    <col min="12290" max="12290" width="12.77734375" customWidth="1"/>
    <col min="12291" max="12292" width="11.33203125" customWidth="1"/>
    <col min="12293" max="12293" width="11.88671875" customWidth="1"/>
    <col min="12545" max="12545" width="44.6640625" customWidth="1"/>
    <col min="12546" max="12546" width="12.77734375" customWidth="1"/>
    <col min="12547" max="12548" width="11.33203125" customWidth="1"/>
    <col min="12549" max="12549" width="11.88671875" customWidth="1"/>
    <col min="12801" max="12801" width="44.6640625" customWidth="1"/>
    <col min="12802" max="12802" width="12.77734375" customWidth="1"/>
    <col min="12803" max="12804" width="11.33203125" customWidth="1"/>
    <col min="12805" max="12805" width="11.88671875" customWidth="1"/>
    <col min="13057" max="13057" width="44.6640625" customWidth="1"/>
    <col min="13058" max="13058" width="12.77734375" customWidth="1"/>
    <col min="13059" max="13060" width="11.33203125" customWidth="1"/>
    <col min="13061" max="13061" width="11.88671875" customWidth="1"/>
    <col min="13313" max="13313" width="44.6640625" customWidth="1"/>
    <col min="13314" max="13314" width="12.77734375" customWidth="1"/>
    <col min="13315" max="13316" width="11.33203125" customWidth="1"/>
    <col min="13317" max="13317" width="11.88671875" customWidth="1"/>
    <col min="13569" max="13569" width="44.6640625" customWidth="1"/>
    <col min="13570" max="13570" width="12.77734375" customWidth="1"/>
    <col min="13571" max="13572" width="11.33203125" customWidth="1"/>
    <col min="13573" max="13573" width="11.88671875" customWidth="1"/>
    <col min="13825" max="13825" width="44.6640625" customWidth="1"/>
    <col min="13826" max="13826" width="12.77734375" customWidth="1"/>
    <col min="13827" max="13828" width="11.33203125" customWidth="1"/>
    <col min="13829" max="13829" width="11.88671875" customWidth="1"/>
    <col min="14081" max="14081" width="44.6640625" customWidth="1"/>
    <col min="14082" max="14082" width="12.77734375" customWidth="1"/>
    <col min="14083" max="14084" width="11.33203125" customWidth="1"/>
    <col min="14085" max="14085" width="11.88671875" customWidth="1"/>
    <col min="14337" max="14337" width="44.6640625" customWidth="1"/>
    <col min="14338" max="14338" width="12.77734375" customWidth="1"/>
    <col min="14339" max="14340" width="11.33203125" customWidth="1"/>
    <col min="14341" max="14341" width="11.88671875" customWidth="1"/>
    <col min="14593" max="14593" width="44.6640625" customWidth="1"/>
    <col min="14594" max="14594" width="12.77734375" customWidth="1"/>
    <col min="14595" max="14596" width="11.33203125" customWidth="1"/>
    <col min="14597" max="14597" width="11.88671875" customWidth="1"/>
    <col min="14849" max="14849" width="44.6640625" customWidth="1"/>
    <col min="14850" max="14850" width="12.77734375" customWidth="1"/>
    <col min="14851" max="14852" width="11.33203125" customWidth="1"/>
    <col min="14853" max="14853" width="11.88671875" customWidth="1"/>
    <col min="15105" max="15105" width="44.6640625" customWidth="1"/>
    <col min="15106" max="15106" width="12.77734375" customWidth="1"/>
    <col min="15107" max="15108" width="11.33203125" customWidth="1"/>
    <col min="15109" max="15109" width="11.88671875" customWidth="1"/>
    <col min="15361" max="15361" width="44.6640625" customWidth="1"/>
    <col min="15362" max="15362" width="12.77734375" customWidth="1"/>
    <col min="15363" max="15364" width="11.33203125" customWidth="1"/>
    <col min="15365" max="15365" width="11.88671875" customWidth="1"/>
    <col min="15617" max="15617" width="44.6640625" customWidth="1"/>
    <col min="15618" max="15618" width="12.77734375" customWidth="1"/>
    <col min="15619" max="15620" width="11.33203125" customWidth="1"/>
    <col min="15621" max="15621" width="11.88671875" customWidth="1"/>
    <col min="15873" max="15873" width="44.6640625" customWidth="1"/>
    <col min="15874" max="15874" width="12.77734375" customWidth="1"/>
    <col min="15875" max="15876" width="11.33203125" customWidth="1"/>
    <col min="15877" max="15877" width="11.88671875" customWidth="1"/>
    <col min="16129" max="16129" width="44.6640625" customWidth="1"/>
    <col min="16130" max="16130" width="12.77734375" customWidth="1"/>
    <col min="16131" max="16132" width="11.33203125" customWidth="1"/>
    <col min="16133" max="16133" width="11.88671875" customWidth="1"/>
  </cols>
  <sheetData>
    <row r="1" spans="1:6" s="203" customFormat="1" ht="31.5" customHeight="1">
      <c r="A1" s="201" t="s">
        <v>34</v>
      </c>
      <c r="B1" s="773" t="s">
        <v>261</v>
      </c>
      <c r="C1" s="773"/>
      <c r="D1" s="773"/>
      <c r="E1" s="773"/>
      <c r="F1" s="202"/>
    </row>
    <row r="2" spans="1:6" s="203" customFormat="1" ht="13.5" customHeight="1">
      <c r="A2" s="201" t="s">
        <v>262</v>
      </c>
      <c r="B2" s="204" t="s">
        <v>263</v>
      </c>
      <c r="D2" s="205" t="s">
        <v>38</v>
      </c>
      <c r="E2" s="206" t="s">
        <v>264</v>
      </c>
    </row>
    <row r="3" spans="1:6" s="203" customFormat="1" ht="13.5" customHeight="1">
      <c r="D3" s="207"/>
      <c r="E3" s="208"/>
    </row>
    <row r="4" spans="1:6" s="203" customFormat="1" ht="20.25" customHeight="1" thickBot="1">
      <c r="A4" s="84" t="s">
        <v>265</v>
      </c>
      <c r="B4" s="84"/>
      <c r="E4" s="209"/>
    </row>
    <row r="5" spans="1:6" s="203" customFormat="1" ht="15" customHeight="1" thickTop="1">
      <c r="A5" s="774" t="s">
        <v>266</v>
      </c>
      <c r="B5" s="775"/>
      <c r="C5" s="210" t="s">
        <v>267</v>
      </c>
      <c r="D5" s="210" t="s">
        <v>267</v>
      </c>
      <c r="E5" s="211" t="s">
        <v>267</v>
      </c>
    </row>
    <row r="6" spans="1:6" s="203" customFormat="1" ht="15" customHeight="1">
      <c r="A6" s="776"/>
      <c r="B6" s="777"/>
      <c r="C6" s="212" t="s">
        <v>268</v>
      </c>
      <c r="D6" s="212" t="s">
        <v>153</v>
      </c>
      <c r="E6" s="213" t="s">
        <v>153</v>
      </c>
    </row>
    <row r="7" spans="1:6" s="203" customFormat="1" ht="17.100000000000001" customHeight="1">
      <c r="A7" s="214" t="s">
        <v>269</v>
      </c>
      <c r="B7" s="215"/>
      <c r="C7" s="216">
        <v>0</v>
      </c>
      <c r="D7" s="216">
        <v>0</v>
      </c>
      <c r="E7" s="217">
        <v>0</v>
      </c>
    </row>
    <row r="8" spans="1:6" s="203" customFormat="1" ht="17.100000000000001" customHeight="1">
      <c r="A8" s="214" t="s">
        <v>270</v>
      </c>
      <c r="B8" s="215"/>
      <c r="C8" s="216">
        <v>0</v>
      </c>
      <c r="D8" s="216">
        <v>0</v>
      </c>
      <c r="E8" s="218">
        <v>0</v>
      </c>
    </row>
    <row r="9" spans="1:6" s="203" customFormat="1" ht="17.100000000000001" customHeight="1">
      <c r="A9" s="214" t="s">
        <v>271</v>
      </c>
      <c r="B9" s="215"/>
      <c r="C9" s="216">
        <v>0</v>
      </c>
      <c r="D9" s="216">
        <v>0</v>
      </c>
      <c r="E9" s="218">
        <v>0</v>
      </c>
    </row>
    <row r="10" spans="1:6" s="203" customFormat="1" ht="17.100000000000001" customHeight="1">
      <c r="A10" s="214" t="s">
        <v>272</v>
      </c>
      <c r="B10" s="215"/>
      <c r="C10" s="216">
        <v>0</v>
      </c>
      <c r="D10" s="216">
        <v>0</v>
      </c>
      <c r="E10" s="218">
        <v>0</v>
      </c>
    </row>
    <row r="11" spans="1:6" s="203" customFormat="1" ht="17.100000000000001" customHeight="1">
      <c r="A11" s="214" t="s">
        <v>273</v>
      </c>
      <c r="B11" s="215"/>
      <c r="C11" s="216">
        <v>0</v>
      </c>
      <c r="D11" s="216">
        <v>0</v>
      </c>
      <c r="E11" s="218">
        <v>0</v>
      </c>
    </row>
    <row r="12" spans="1:6" s="203" customFormat="1" ht="17.100000000000001" customHeight="1">
      <c r="A12" s="214" t="s">
        <v>274</v>
      </c>
      <c r="B12" s="215"/>
      <c r="C12" s="216">
        <v>0</v>
      </c>
      <c r="D12" s="216">
        <v>0</v>
      </c>
      <c r="E12" s="218">
        <v>0</v>
      </c>
    </row>
    <row r="13" spans="1:6" s="203" customFormat="1" ht="17.100000000000001" customHeight="1">
      <c r="A13" s="219" t="s">
        <v>275</v>
      </c>
      <c r="B13" s="215"/>
      <c r="C13" s="216">
        <v>0</v>
      </c>
      <c r="D13" s="216">
        <v>0</v>
      </c>
      <c r="E13" s="218">
        <v>0</v>
      </c>
    </row>
    <row r="14" spans="1:6" s="203" customFormat="1" ht="17.100000000000001" customHeight="1">
      <c r="A14" s="214" t="s">
        <v>276</v>
      </c>
      <c r="B14" s="215"/>
      <c r="C14" s="216">
        <v>0</v>
      </c>
      <c r="D14" s="216">
        <v>0</v>
      </c>
      <c r="E14" s="220">
        <v>0</v>
      </c>
    </row>
    <row r="15" spans="1:6" s="225" customFormat="1" ht="17.100000000000001" customHeight="1">
      <c r="A15" s="221" t="s">
        <v>277</v>
      </c>
      <c r="B15" s="222"/>
      <c r="C15" s="223">
        <f>SUM(C7:C14)</f>
        <v>0</v>
      </c>
      <c r="D15" s="223">
        <f>SUM(D7:D14)</f>
        <v>0</v>
      </c>
      <c r="E15" s="224">
        <f>SUM(E7:E14)</f>
        <v>0</v>
      </c>
    </row>
    <row r="16" spans="1:6" s="203" customFormat="1" ht="17.100000000000001" customHeight="1">
      <c r="A16" s="214" t="s">
        <v>278</v>
      </c>
      <c r="B16" s="215"/>
      <c r="C16" s="216">
        <v>0</v>
      </c>
      <c r="D16" s="216">
        <v>0</v>
      </c>
      <c r="E16" s="217">
        <v>0</v>
      </c>
    </row>
    <row r="17" spans="1:5" s="203" customFormat="1" ht="17.100000000000001" customHeight="1">
      <c r="A17" s="214" t="s">
        <v>279</v>
      </c>
      <c r="B17" s="215"/>
      <c r="C17" s="216">
        <v>0</v>
      </c>
      <c r="D17" s="216">
        <v>0</v>
      </c>
      <c r="E17" s="218">
        <v>0</v>
      </c>
    </row>
    <row r="18" spans="1:5" s="203" customFormat="1" ht="17.100000000000001" customHeight="1">
      <c r="A18" s="214" t="s">
        <v>280</v>
      </c>
      <c r="B18" s="215"/>
      <c r="C18" s="216">
        <v>0</v>
      </c>
      <c r="D18" s="216">
        <v>0</v>
      </c>
      <c r="E18" s="218">
        <v>0</v>
      </c>
    </row>
    <row r="19" spans="1:5" s="225" customFormat="1" ht="17.100000000000001" customHeight="1">
      <c r="A19" s="221" t="s">
        <v>281</v>
      </c>
      <c r="B19" s="222"/>
      <c r="C19" s="223">
        <f>SUM(C16:C18)</f>
        <v>0</v>
      </c>
      <c r="D19" s="226">
        <f>SUM(D16:D18)</f>
        <v>0</v>
      </c>
      <c r="E19" s="224">
        <f>SUM(E16:E18)</f>
        <v>0</v>
      </c>
    </row>
    <row r="20" spans="1:5" s="225" customFormat="1" ht="17.100000000000001" customHeight="1" thickBot="1">
      <c r="A20" s="227" t="s">
        <v>282</v>
      </c>
      <c r="B20" s="228"/>
      <c r="C20" s="229">
        <f>C15-C19</f>
        <v>0</v>
      </c>
      <c r="D20" s="229">
        <f>D15-D19</f>
        <v>0</v>
      </c>
      <c r="E20" s="230">
        <f>E15-E19</f>
        <v>0</v>
      </c>
    </row>
    <row r="21" spans="1:5" s="203" customFormat="1" ht="24" customHeight="1" thickTop="1" thickBot="1">
      <c r="A21" s="231"/>
      <c r="B21" s="231"/>
      <c r="C21" s="231"/>
      <c r="D21" s="231"/>
      <c r="E21" s="232"/>
    </row>
    <row r="22" spans="1:5" s="203" customFormat="1" ht="17.100000000000001" customHeight="1" thickTop="1">
      <c r="A22" s="774" t="s">
        <v>283</v>
      </c>
      <c r="B22" s="775"/>
      <c r="C22" s="210" t="s">
        <v>267</v>
      </c>
      <c r="D22" s="210" t="s">
        <v>267</v>
      </c>
      <c r="E22" s="211" t="s">
        <v>267</v>
      </c>
    </row>
    <row r="23" spans="1:5" s="203" customFormat="1" ht="17.100000000000001" customHeight="1">
      <c r="A23" s="776"/>
      <c r="B23" s="777"/>
      <c r="C23" s="212" t="s">
        <v>268</v>
      </c>
      <c r="D23" s="212" t="s">
        <v>153</v>
      </c>
      <c r="E23" s="213" t="s">
        <v>153</v>
      </c>
    </row>
    <row r="24" spans="1:5" s="203" customFormat="1" ht="17.100000000000001" customHeight="1">
      <c r="A24" s="233" t="s">
        <v>284</v>
      </c>
      <c r="B24" s="234"/>
      <c r="C24" s="235"/>
      <c r="D24" s="235"/>
      <c r="E24" s="236"/>
    </row>
    <row r="25" spans="1:5" s="203" customFormat="1" ht="17.100000000000001" customHeight="1">
      <c r="A25" s="214" t="s">
        <v>285</v>
      </c>
      <c r="B25" s="215"/>
      <c r="C25" s="216">
        <v>0</v>
      </c>
      <c r="D25" s="216">
        <v>0</v>
      </c>
      <c r="E25" s="218">
        <v>0</v>
      </c>
    </row>
    <row r="26" spans="1:5" s="203" customFormat="1" ht="17.100000000000001" customHeight="1">
      <c r="A26" s="214" t="s">
        <v>286</v>
      </c>
      <c r="B26" s="215"/>
      <c r="C26" s="216">
        <v>0</v>
      </c>
      <c r="D26" s="216">
        <v>0</v>
      </c>
      <c r="E26" s="218">
        <v>0</v>
      </c>
    </row>
    <row r="27" spans="1:5" s="203" customFormat="1" ht="17.100000000000001" customHeight="1">
      <c r="A27" s="214" t="s">
        <v>287</v>
      </c>
      <c r="B27" s="215"/>
      <c r="C27" s="237" t="e">
        <f>MAX(C25/C26,85%)</f>
        <v>#DIV/0!</v>
      </c>
      <c r="D27" s="237" t="e">
        <f>MAX(D25/D26,85%)</f>
        <v>#DIV/0!</v>
      </c>
      <c r="E27" s="238" t="e">
        <f>MAX(E25/E26,85%)</f>
        <v>#DIV/0!</v>
      </c>
    </row>
    <row r="28" spans="1:5" s="203" customFormat="1" ht="17.100000000000001" customHeight="1">
      <c r="A28" s="214" t="s">
        <v>288</v>
      </c>
      <c r="B28" s="215"/>
      <c r="C28" s="239">
        <f>C26*5%</f>
        <v>0</v>
      </c>
      <c r="D28" s="239">
        <f>D26*5%</f>
        <v>0</v>
      </c>
      <c r="E28" s="240">
        <f>E26*5%</f>
        <v>0</v>
      </c>
    </row>
    <row r="29" spans="1:5" s="225" customFormat="1" ht="17.100000000000001" customHeight="1" thickBot="1">
      <c r="A29" s="227" t="s">
        <v>289</v>
      </c>
      <c r="B29" s="228"/>
      <c r="C29" s="241" t="e">
        <f>C28*C27</f>
        <v>#DIV/0!</v>
      </c>
      <c r="D29" s="241" t="e">
        <f>D28*D27</f>
        <v>#DIV/0!</v>
      </c>
      <c r="E29" s="242" t="e">
        <f>E27*E28</f>
        <v>#DIV/0!</v>
      </c>
    </row>
    <row r="30" spans="1:5" s="203" customFormat="1" ht="24" customHeight="1" thickTop="1" thickBot="1">
      <c r="A30" s="231"/>
      <c r="B30" s="231"/>
      <c r="C30" s="231"/>
      <c r="D30" s="231"/>
      <c r="E30" s="232"/>
    </row>
    <row r="31" spans="1:5" s="203" customFormat="1" ht="17.100000000000001" customHeight="1" thickTop="1">
      <c r="A31" s="774" t="s">
        <v>290</v>
      </c>
      <c r="B31" s="243"/>
      <c r="C31" s="210" t="s">
        <v>267</v>
      </c>
      <c r="D31" s="210" t="s">
        <v>267</v>
      </c>
      <c r="E31" s="211" t="s">
        <v>267</v>
      </c>
    </row>
    <row r="32" spans="1:5" s="203" customFormat="1" ht="17.100000000000001" customHeight="1">
      <c r="A32" s="776"/>
      <c r="B32" s="244"/>
      <c r="C32" s="212" t="s">
        <v>268</v>
      </c>
      <c r="D32" s="212" t="s">
        <v>153</v>
      </c>
      <c r="E32" s="213" t="s">
        <v>153</v>
      </c>
    </row>
    <row r="33" spans="1:5" s="203" customFormat="1" ht="17.100000000000001" customHeight="1">
      <c r="A33" s="245" t="s">
        <v>291</v>
      </c>
      <c r="B33" s="246"/>
      <c r="C33" s="247" t="e">
        <f>IF((C20-C29)&gt;0,(C20-C29),0)</f>
        <v>#DIV/0!</v>
      </c>
      <c r="D33" s="247" t="e">
        <f>IF((D20-D29)&gt;0,(D20-D29),0)</f>
        <v>#DIV/0!</v>
      </c>
      <c r="E33" s="248" t="e">
        <f>IF((E20-E29)&gt;0,(E20-E29),0)</f>
        <v>#DIV/0!</v>
      </c>
    </row>
    <row r="34" spans="1:5" s="203" customFormat="1" ht="17.100000000000001" customHeight="1" thickBot="1">
      <c r="A34" s="227" t="s">
        <v>292</v>
      </c>
      <c r="B34" s="228"/>
      <c r="C34" s="241" t="e">
        <f>IF((C29-C20)&gt;0,(C29-C20),0)</f>
        <v>#DIV/0!</v>
      </c>
      <c r="D34" s="241" t="e">
        <f>IF((D29-D20)&gt;0,(D29-D20),0)</f>
        <v>#DIV/0!</v>
      </c>
      <c r="E34" s="242" t="e">
        <f>IF((E29-E20)&gt;0,(E29-E20),0)</f>
        <v>#DIV/0!</v>
      </c>
    </row>
    <row r="35" spans="1:5" s="203" customFormat="1" ht="11.4" thickTop="1">
      <c r="E35" s="209"/>
    </row>
    <row r="36" spans="1:5" s="203" customFormat="1" ht="10.8">
      <c r="E36" s="209"/>
    </row>
    <row r="37" spans="1:5" s="203" customFormat="1" ht="10.8">
      <c r="E37" s="209"/>
    </row>
    <row r="38" spans="1:5" s="203" customFormat="1" ht="10.8">
      <c r="E38" s="209"/>
    </row>
    <row r="39" spans="1:5" s="203" customFormat="1" ht="10.8">
      <c r="E39" s="209"/>
    </row>
    <row r="40" spans="1:5" s="203" customFormat="1" ht="10.8">
      <c r="E40" s="209"/>
    </row>
    <row r="41" spans="1:5" s="203" customFormat="1" ht="10.8">
      <c r="E41" s="209"/>
    </row>
    <row r="42" spans="1:5" s="203" customFormat="1" ht="10.8">
      <c r="E42" s="209"/>
    </row>
    <row r="43" spans="1:5" s="203" customFormat="1" ht="10.8">
      <c r="E43" s="209"/>
    </row>
    <row r="44" spans="1:5" s="203" customFormat="1" ht="10.8">
      <c r="E44" s="209"/>
    </row>
    <row r="45" spans="1:5" s="203" customFormat="1" ht="10.8">
      <c r="E45" s="209"/>
    </row>
    <row r="46" spans="1:5" s="249" customFormat="1" ht="11.4">
      <c r="E46" s="250"/>
    </row>
    <row r="47" spans="1:5" s="249" customFormat="1" ht="11.4">
      <c r="E47" s="250"/>
    </row>
    <row r="48" spans="1:5" s="249" customFormat="1" ht="11.4">
      <c r="E48" s="250"/>
    </row>
    <row r="49" spans="5:5" s="249" customFormat="1" ht="11.4">
      <c r="E49" s="250"/>
    </row>
    <row r="50" spans="5:5" s="249" customFormat="1" ht="11.4">
      <c r="E50" s="250"/>
    </row>
    <row r="51" spans="5:5" s="249" customFormat="1" ht="11.4">
      <c r="E51" s="250"/>
    </row>
    <row r="52" spans="5:5" s="249" customFormat="1" ht="11.4">
      <c r="E52" s="250"/>
    </row>
    <row r="53" spans="5:5" s="249" customFormat="1" ht="11.4">
      <c r="E53" s="250"/>
    </row>
    <row r="54" spans="5:5" s="249" customFormat="1" ht="11.4">
      <c r="E54" s="250"/>
    </row>
    <row r="55" spans="5:5" s="249" customFormat="1" ht="11.4">
      <c r="E55" s="250"/>
    </row>
    <row r="56" spans="5:5" s="249" customFormat="1" ht="11.4">
      <c r="E56" s="250"/>
    </row>
    <row r="57" spans="5:5" s="249" customFormat="1" ht="11.4">
      <c r="E57" s="250"/>
    </row>
    <row r="58" spans="5:5" s="249" customFormat="1" ht="11.4">
      <c r="E58" s="250"/>
    </row>
    <row r="59" spans="5:5" s="249" customFormat="1" ht="11.4">
      <c r="E59" s="250"/>
    </row>
    <row r="60" spans="5:5" s="249" customFormat="1" ht="11.4">
      <c r="E60" s="250"/>
    </row>
    <row r="61" spans="5:5" s="249" customFormat="1" ht="11.4">
      <c r="E61" s="250"/>
    </row>
    <row r="62" spans="5:5" s="249" customFormat="1" ht="11.4">
      <c r="E62" s="250"/>
    </row>
    <row r="63" spans="5:5" s="249" customFormat="1" ht="11.4">
      <c r="E63" s="250"/>
    </row>
    <row r="64" spans="5:5" s="249" customFormat="1" ht="11.4">
      <c r="E64" s="250"/>
    </row>
    <row r="65" spans="5:5" s="249" customFormat="1" ht="11.4">
      <c r="E65" s="250"/>
    </row>
    <row r="66" spans="5:5" s="249" customFormat="1" ht="11.4">
      <c r="E66" s="250"/>
    </row>
    <row r="67" spans="5:5" s="249" customFormat="1" ht="11.4">
      <c r="E67" s="250"/>
    </row>
    <row r="68" spans="5:5" s="249" customFormat="1" ht="11.4">
      <c r="E68" s="250"/>
    </row>
    <row r="69" spans="5:5" s="249" customFormat="1" ht="11.4">
      <c r="E69" s="250"/>
    </row>
    <row r="70" spans="5:5" s="249" customFormat="1" ht="11.4">
      <c r="E70" s="250"/>
    </row>
    <row r="71" spans="5:5" s="249" customFormat="1" ht="11.4">
      <c r="E71" s="250"/>
    </row>
    <row r="72" spans="5:5" s="249" customFormat="1" ht="11.4">
      <c r="E72" s="250"/>
    </row>
    <row r="73" spans="5:5" s="249" customFormat="1" ht="11.4">
      <c r="E73" s="250"/>
    </row>
    <row r="74" spans="5:5" s="249" customFormat="1" ht="11.4">
      <c r="E74" s="250"/>
    </row>
    <row r="75" spans="5:5" s="249" customFormat="1" ht="11.4">
      <c r="E75" s="250"/>
    </row>
  </sheetData>
  <mergeCells count="4">
    <mergeCell ref="B1:E1"/>
    <mergeCell ref="A5:B6"/>
    <mergeCell ref="A22:B23"/>
    <mergeCell ref="A31:A32"/>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P37"/>
  <sheetViews>
    <sheetView workbookViewId="0">
      <selection activeCell="H9" sqref="H9"/>
    </sheetView>
  </sheetViews>
  <sheetFormatPr baseColWidth="10" defaultRowHeight="14.4"/>
  <cols>
    <col min="1" max="1" width="36.5546875" customWidth="1"/>
    <col min="2" max="2" width="10" customWidth="1"/>
    <col min="3" max="6" width="12" customWidth="1"/>
    <col min="7" max="7" width="13.44140625" customWidth="1"/>
    <col min="8" max="8" width="15.88671875" customWidth="1"/>
    <col min="9" max="9" width="14.33203125" customWidth="1"/>
    <col min="13" max="13" width="12.77734375" customWidth="1"/>
    <col min="14" max="14" width="16.21875" customWidth="1"/>
    <col min="15" max="15" width="12.44140625" customWidth="1"/>
    <col min="257" max="257" width="36.5546875" customWidth="1"/>
    <col min="258" max="258" width="10" customWidth="1"/>
    <col min="259" max="262" width="12" customWidth="1"/>
    <col min="263" max="263" width="13.44140625" customWidth="1"/>
    <col min="264" max="264" width="15.88671875" customWidth="1"/>
    <col min="265" max="265" width="14.33203125" customWidth="1"/>
    <col min="269" max="269" width="12.77734375" customWidth="1"/>
    <col min="270" max="270" width="16.21875" customWidth="1"/>
    <col min="271" max="271" width="12.44140625" customWidth="1"/>
    <col min="513" max="513" width="36.5546875" customWidth="1"/>
    <col min="514" max="514" width="10" customWidth="1"/>
    <col min="515" max="518" width="12" customWidth="1"/>
    <col min="519" max="519" width="13.44140625" customWidth="1"/>
    <col min="520" max="520" width="15.88671875" customWidth="1"/>
    <col min="521" max="521" width="14.33203125" customWidth="1"/>
    <col min="525" max="525" width="12.77734375" customWidth="1"/>
    <col min="526" max="526" width="16.21875" customWidth="1"/>
    <col min="527" max="527" width="12.44140625" customWidth="1"/>
    <col min="769" max="769" width="36.5546875" customWidth="1"/>
    <col min="770" max="770" width="10" customWidth="1"/>
    <col min="771" max="774" width="12" customWidth="1"/>
    <col min="775" max="775" width="13.44140625" customWidth="1"/>
    <col min="776" max="776" width="15.88671875" customWidth="1"/>
    <col min="777" max="777" width="14.33203125" customWidth="1"/>
    <col min="781" max="781" width="12.77734375" customWidth="1"/>
    <col min="782" max="782" width="16.21875" customWidth="1"/>
    <col min="783" max="783" width="12.44140625" customWidth="1"/>
    <col min="1025" max="1025" width="36.5546875" customWidth="1"/>
    <col min="1026" max="1026" width="10" customWidth="1"/>
    <col min="1027" max="1030" width="12" customWidth="1"/>
    <col min="1031" max="1031" width="13.44140625" customWidth="1"/>
    <col min="1032" max="1032" width="15.88671875" customWidth="1"/>
    <col min="1033" max="1033" width="14.33203125" customWidth="1"/>
    <col min="1037" max="1037" width="12.77734375" customWidth="1"/>
    <col min="1038" max="1038" width="16.21875" customWidth="1"/>
    <col min="1039" max="1039" width="12.44140625" customWidth="1"/>
    <col min="1281" max="1281" width="36.5546875" customWidth="1"/>
    <col min="1282" max="1282" width="10" customWidth="1"/>
    <col min="1283" max="1286" width="12" customWidth="1"/>
    <col min="1287" max="1287" width="13.44140625" customWidth="1"/>
    <col min="1288" max="1288" width="15.88671875" customWidth="1"/>
    <col min="1289" max="1289" width="14.33203125" customWidth="1"/>
    <col min="1293" max="1293" width="12.77734375" customWidth="1"/>
    <col min="1294" max="1294" width="16.21875" customWidth="1"/>
    <col min="1295" max="1295" width="12.44140625" customWidth="1"/>
    <col min="1537" max="1537" width="36.5546875" customWidth="1"/>
    <col min="1538" max="1538" width="10" customWidth="1"/>
    <col min="1539" max="1542" width="12" customWidth="1"/>
    <col min="1543" max="1543" width="13.44140625" customWidth="1"/>
    <col min="1544" max="1544" width="15.88671875" customWidth="1"/>
    <col min="1545" max="1545" width="14.33203125" customWidth="1"/>
    <col min="1549" max="1549" width="12.77734375" customWidth="1"/>
    <col min="1550" max="1550" width="16.21875" customWidth="1"/>
    <col min="1551" max="1551" width="12.44140625" customWidth="1"/>
    <col min="1793" max="1793" width="36.5546875" customWidth="1"/>
    <col min="1794" max="1794" width="10" customWidth="1"/>
    <col min="1795" max="1798" width="12" customWidth="1"/>
    <col min="1799" max="1799" width="13.44140625" customWidth="1"/>
    <col min="1800" max="1800" width="15.88671875" customWidth="1"/>
    <col min="1801" max="1801" width="14.33203125" customWidth="1"/>
    <col min="1805" max="1805" width="12.77734375" customWidth="1"/>
    <col min="1806" max="1806" width="16.21875" customWidth="1"/>
    <col min="1807" max="1807" width="12.44140625" customWidth="1"/>
    <col min="2049" max="2049" width="36.5546875" customWidth="1"/>
    <col min="2050" max="2050" width="10" customWidth="1"/>
    <col min="2051" max="2054" width="12" customWidth="1"/>
    <col min="2055" max="2055" width="13.44140625" customWidth="1"/>
    <col min="2056" max="2056" width="15.88671875" customWidth="1"/>
    <col min="2057" max="2057" width="14.33203125" customWidth="1"/>
    <col min="2061" max="2061" width="12.77734375" customWidth="1"/>
    <col min="2062" max="2062" width="16.21875" customWidth="1"/>
    <col min="2063" max="2063" width="12.44140625" customWidth="1"/>
    <col min="2305" max="2305" width="36.5546875" customWidth="1"/>
    <col min="2306" max="2306" width="10" customWidth="1"/>
    <col min="2307" max="2310" width="12" customWidth="1"/>
    <col min="2311" max="2311" width="13.44140625" customWidth="1"/>
    <col min="2312" max="2312" width="15.88671875" customWidth="1"/>
    <col min="2313" max="2313" width="14.33203125" customWidth="1"/>
    <col min="2317" max="2317" width="12.77734375" customWidth="1"/>
    <col min="2318" max="2318" width="16.21875" customWidth="1"/>
    <col min="2319" max="2319" width="12.44140625" customWidth="1"/>
    <col min="2561" max="2561" width="36.5546875" customWidth="1"/>
    <col min="2562" max="2562" width="10" customWidth="1"/>
    <col min="2563" max="2566" width="12" customWidth="1"/>
    <col min="2567" max="2567" width="13.44140625" customWidth="1"/>
    <col min="2568" max="2568" width="15.88671875" customWidth="1"/>
    <col min="2569" max="2569" width="14.33203125" customWidth="1"/>
    <col min="2573" max="2573" width="12.77734375" customWidth="1"/>
    <col min="2574" max="2574" width="16.21875" customWidth="1"/>
    <col min="2575" max="2575" width="12.44140625" customWidth="1"/>
    <col min="2817" max="2817" width="36.5546875" customWidth="1"/>
    <col min="2818" max="2818" width="10" customWidth="1"/>
    <col min="2819" max="2822" width="12" customWidth="1"/>
    <col min="2823" max="2823" width="13.44140625" customWidth="1"/>
    <col min="2824" max="2824" width="15.88671875" customWidth="1"/>
    <col min="2825" max="2825" width="14.33203125" customWidth="1"/>
    <col min="2829" max="2829" width="12.77734375" customWidth="1"/>
    <col min="2830" max="2830" width="16.21875" customWidth="1"/>
    <col min="2831" max="2831" width="12.44140625" customWidth="1"/>
    <col min="3073" max="3073" width="36.5546875" customWidth="1"/>
    <col min="3074" max="3074" width="10" customWidth="1"/>
    <col min="3075" max="3078" width="12" customWidth="1"/>
    <col min="3079" max="3079" width="13.44140625" customWidth="1"/>
    <col min="3080" max="3080" width="15.88671875" customWidth="1"/>
    <col min="3081" max="3081" width="14.33203125" customWidth="1"/>
    <col min="3085" max="3085" width="12.77734375" customWidth="1"/>
    <col min="3086" max="3086" width="16.21875" customWidth="1"/>
    <col min="3087" max="3087" width="12.44140625" customWidth="1"/>
    <col min="3329" max="3329" width="36.5546875" customWidth="1"/>
    <col min="3330" max="3330" width="10" customWidth="1"/>
    <col min="3331" max="3334" width="12" customWidth="1"/>
    <col min="3335" max="3335" width="13.44140625" customWidth="1"/>
    <col min="3336" max="3336" width="15.88671875" customWidth="1"/>
    <col min="3337" max="3337" width="14.33203125" customWidth="1"/>
    <col min="3341" max="3341" width="12.77734375" customWidth="1"/>
    <col min="3342" max="3342" width="16.21875" customWidth="1"/>
    <col min="3343" max="3343" width="12.44140625" customWidth="1"/>
    <col min="3585" max="3585" width="36.5546875" customWidth="1"/>
    <col min="3586" max="3586" width="10" customWidth="1"/>
    <col min="3587" max="3590" width="12" customWidth="1"/>
    <col min="3591" max="3591" width="13.44140625" customWidth="1"/>
    <col min="3592" max="3592" width="15.88671875" customWidth="1"/>
    <col min="3593" max="3593" width="14.33203125" customWidth="1"/>
    <col min="3597" max="3597" width="12.77734375" customWidth="1"/>
    <col min="3598" max="3598" width="16.21875" customWidth="1"/>
    <col min="3599" max="3599" width="12.44140625" customWidth="1"/>
    <col min="3841" max="3841" width="36.5546875" customWidth="1"/>
    <col min="3842" max="3842" width="10" customWidth="1"/>
    <col min="3843" max="3846" width="12" customWidth="1"/>
    <col min="3847" max="3847" width="13.44140625" customWidth="1"/>
    <col min="3848" max="3848" width="15.88671875" customWidth="1"/>
    <col min="3849" max="3849" width="14.33203125" customWidth="1"/>
    <col min="3853" max="3853" width="12.77734375" customWidth="1"/>
    <col min="3854" max="3854" width="16.21875" customWidth="1"/>
    <col min="3855" max="3855" width="12.44140625" customWidth="1"/>
    <col min="4097" max="4097" width="36.5546875" customWidth="1"/>
    <col min="4098" max="4098" width="10" customWidth="1"/>
    <col min="4099" max="4102" width="12" customWidth="1"/>
    <col min="4103" max="4103" width="13.44140625" customWidth="1"/>
    <col min="4104" max="4104" width="15.88671875" customWidth="1"/>
    <col min="4105" max="4105" width="14.33203125" customWidth="1"/>
    <col min="4109" max="4109" width="12.77734375" customWidth="1"/>
    <col min="4110" max="4110" width="16.21875" customWidth="1"/>
    <col min="4111" max="4111" width="12.44140625" customWidth="1"/>
    <col min="4353" max="4353" width="36.5546875" customWidth="1"/>
    <col min="4354" max="4354" width="10" customWidth="1"/>
    <col min="4355" max="4358" width="12" customWidth="1"/>
    <col min="4359" max="4359" width="13.44140625" customWidth="1"/>
    <col min="4360" max="4360" width="15.88671875" customWidth="1"/>
    <col min="4361" max="4361" width="14.33203125" customWidth="1"/>
    <col min="4365" max="4365" width="12.77734375" customWidth="1"/>
    <col min="4366" max="4366" width="16.21875" customWidth="1"/>
    <col min="4367" max="4367" width="12.44140625" customWidth="1"/>
    <col min="4609" max="4609" width="36.5546875" customWidth="1"/>
    <col min="4610" max="4610" width="10" customWidth="1"/>
    <col min="4611" max="4614" width="12" customWidth="1"/>
    <col min="4615" max="4615" width="13.44140625" customWidth="1"/>
    <col min="4616" max="4616" width="15.88671875" customWidth="1"/>
    <col min="4617" max="4617" width="14.33203125" customWidth="1"/>
    <col min="4621" max="4621" width="12.77734375" customWidth="1"/>
    <col min="4622" max="4622" width="16.21875" customWidth="1"/>
    <col min="4623" max="4623" width="12.44140625" customWidth="1"/>
    <col min="4865" max="4865" width="36.5546875" customWidth="1"/>
    <col min="4866" max="4866" width="10" customWidth="1"/>
    <col min="4867" max="4870" width="12" customWidth="1"/>
    <col min="4871" max="4871" width="13.44140625" customWidth="1"/>
    <col min="4872" max="4872" width="15.88671875" customWidth="1"/>
    <col min="4873" max="4873" width="14.33203125" customWidth="1"/>
    <col min="4877" max="4877" width="12.77734375" customWidth="1"/>
    <col min="4878" max="4878" width="16.21875" customWidth="1"/>
    <col min="4879" max="4879" width="12.44140625" customWidth="1"/>
    <col min="5121" max="5121" width="36.5546875" customWidth="1"/>
    <col min="5122" max="5122" width="10" customWidth="1"/>
    <col min="5123" max="5126" width="12" customWidth="1"/>
    <col min="5127" max="5127" width="13.44140625" customWidth="1"/>
    <col min="5128" max="5128" width="15.88671875" customWidth="1"/>
    <col min="5129" max="5129" width="14.33203125" customWidth="1"/>
    <col min="5133" max="5133" width="12.77734375" customWidth="1"/>
    <col min="5134" max="5134" width="16.21875" customWidth="1"/>
    <col min="5135" max="5135" width="12.44140625" customWidth="1"/>
    <col min="5377" max="5377" width="36.5546875" customWidth="1"/>
    <col min="5378" max="5378" width="10" customWidth="1"/>
    <col min="5379" max="5382" width="12" customWidth="1"/>
    <col min="5383" max="5383" width="13.44140625" customWidth="1"/>
    <col min="5384" max="5384" width="15.88671875" customWidth="1"/>
    <col min="5385" max="5385" width="14.33203125" customWidth="1"/>
    <col min="5389" max="5389" width="12.77734375" customWidth="1"/>
    <col min="5390" max="5390" width="16.21875" customWidth="1"/>
    <col min="5391" max="5391" width="12.44140625" customWidth="1"/>
    <col min="5633" max="5633" width="36.5546875" customWidth="1"/>
    <col min="5634" max="5634" width="10" customWidth="1"/>
    <col min="5635" max="5638" width="12" customWidth="1"/>
    <col min="5639" max="5639" width="13.44140625" customWidth="1"/>
    <col min="5640" max="5640" width="15.88671875" customWidth="1"/>
    <col min="5641" max="5641" width="14.33203125" customWidth="1"/>
    <col min="5645" max="5645" width="12.77734375" customWidth="1"/>
    <col min="5646" max="5646" width="16.21875" customWidth="1"/>
    <col min="5647" max="5647" width="12.44140625" customWidth="1"/>
    <col min="5889" max="5889" width="36.5546875" customWidth="1"/>
    <col min="5890" max="5890" width="10" customWidth="1"/>
    <col min="5891" max="5894" width="12" customWidth="1"/>
    <col min="5895" max="5895" width="13.44140625" customWidth="1"/>
    <col min="5896" max="5896" width="15.88671875" customWidth="1"/>
    <col min="5897" max="5897" width="14.33203125" customWidth="1"/>
    <col min="5901" max="5901" width="12.77734375" customWidth="1"/>
    <col min="5902" max="5902" width="16.21875" customWidth="1"/>
    <col min="5903" max="5903" width="12.44140625" customWidth="1"/>
    <col min="6145" max="6145" width="36.5546875" customWidth="1"/>
    <col min="6146" max="6146" width="10" customWidth="1"/>
    <col min="6147" max="6150" width="12" customWidth="1"/>
    <col min="6151" max="6151" width="13.44140625" customWidth="1"/>
    <col min="6152" max="6152" width="15.88671875" customWidth="1"/>
    <col min="6153" max="6153" width="14.33203125" customWidth="1"/>
    <col min="6157" max="6157" width="12.77734375" customWidth="1"/>
    <col min="6158" max="6158" width="16.21875" customWidth="1"/>
    <col min="6159" max="6159" width="12.44140625" customWidth="1"/>
    <col min="6401" max="6401" width="36.5546875" customWidth="1"/>
    <col min="6402" max="6402" width="10" customWidth="1"/>
    <col min="6403" max="6406" width="12" customWidth="1"/>
    <col min="6407" max="6407" width="13.44140625" customWidth="1"/>
    <col min="6408" max="6408" width="15.88671875" customWidth="1"/>
    <col min="6409" max="6409" width="14.33203125" customWidth="1"/>
    <col min="6413" max="6413" width="12.77734375" customWidth="1"/>
    <col min="6414" max="6414" width="16.21875" customWidth="1"/>
    <col min="6415" max="6415" width="12.44140625" customWidth="1"/>
    <col min="6657" max="6657" width="36.5546875" customWidth="1"/>
    <col min="6658" max="6658" width="10" customWidth="1"/>
    <col min="6659" max="6662" width="12" customWidth="1"/>
    <col min="6663" max="6663" width="13.44140625" customWidth="1"/>
    <col min="6664" max="6664" width="15.88671875" customWidth="1"/>
    <col min="6665" max="6665" width="14.33203125" customWidth="1"/>
    <col min="6669" max="6669" width="12.77734375" customWidth="1"/>
    <col min="6670" max="6670" width="16.21875" customWidth="1"/>
    <col min="6671" max="6671" width="12.44140625" customWidth="1"/>
    <col min="6913" max="6913" width="36.5546875" customWidth="1"/>
    <col min="6914" max="6914" width="10" customWidth="1"/>
    <col min="6915" max="6918" width="12" customWidth="1"/>
    <col min="6919" max="6919" width="13.44140625" customWidth="1"/>
    <col min="6920" max="6920" width="15.88671875" customWidth="1"/>
    <col min="6921" max="6921" width="14.33203125" customWidth="1"/>
    <col min="6925" max="6925" width="12.77734375" customWidth="1"/>
    <col min="6926" max="6926" width="16.21875" customWidth="1"/>
    <col min="6927" max="6927" width="12.44140625" customWidth="1"/>
    <col min="7169" max="7169" width="36.5546875" customWidth="1"/>
    <col min="7170" max="7170" width="10" customWidth="1"/>
    <col min="7171" max="7174" width="12" customWidth="1"/>
    <col min="7175" max="7175" width="13.44140625" customWidth="1"/>
    <col min="7176" max="7176" width="15.88671875" customWidth="1"/>
    <col min="7177" max="7177" width="14.33203125" customWidth="1"/>
    <col min="7181" max="7181" width="12.77734375" customWidth="1"/>
    <col min="7182" max="7182" width="16.21875" customWidth="1"/>
    <col min="7183" max="7183" width="12.44140625" customWidth="1"/>
    <col min="7425" max="7425" width="36.5546875" customWidth="1"/>
    <col min="7426" max="7426" width="10" customWidth="1"/>
    <col min="7427" max="7430" width="12" customWidth="1"/>
    <col min="7431" max="7431" width="13.44140625" customWidth="1"/>
    <col min="7432" max="7432" width="15.88671875" customWidth="1"/>
    <col min="7433" max="7433" width="14.33203125" customWidth="1"/>
    <col min="7437" max="7437" width="12.77734375" customWidth="1"/>
    <col min="7438" max="7438" width="16.21875" customWidth="1"/>
    <col min="7439" max="7439" width="12.44140625" customWidth="1"/>
    <col min="7681" max="7681" width="36.5546875" customWidth="1"/>
    <col min="7682" max="7682" width="10" customWidth="1"/>
    <col min="7683" max="7686" width="12" customWidth="1"/>
    <col min="7687" max="7687" width="13.44140625" customWidth="1"/>
    <col min="7688" max="7688" width="15.88671875" customWidth="1"/>
    <col min="7689" max="7689" width="14.33203125" customWidth="1"/>
    <col min="7693" max="7693" width="12.77734375" customWidth="1"/>
    <col min="7694" max="7694" width="16.21875" customWidth="1"/>
    <col min="7695" max="7695" width="12.44140625" customWidth="1"/>
    <col min="7937" max="7937" width="36.5546875" customWidth="1"/>
    <col min="7938" max="7938" width="10" customWidth="1"/>
    <col min="7939" max="7942" width="12" customWidth="1"/>
    <col min="7943" max="7943" width="13.44140625" customWidth="1"/>
    <col min="7944" max="7944" width="15.88671875" customWidth="1"/>
    <col min="7945" max="7945" width="14.33203125" customWidth="1"/>
    <col min="7949" max="7949" width="12.77734375" customWidth="1"/>
    <col min="7950" max="7950" width="16.21875" customWidth="1"/>
    <col min="7951" max="7951" width="12.44140625" customWidth="1"/>
    <col min="8193" max="8193" width="36.5546875" customWidth="1"/>
    <col min="8194" max="8194" width="10" customWidth="1"/>
    <col min="8195" max="8198" width="12" customWidth="1"/>
    <col min="8199" max="8199" width="13.44140625" customWidth="1"/>
    <col min="8200" max="8200" width="15.88671875" customWidth="1"/>
    <col min="8201" max="8201" width="14.33203125" customWidth="1"/>
    <col min="8205" max="8205" width="12.77734375" customWidth="1"/>
    <col min="8206" max="8206" width="16.21875" customWidth="1"/>
    <col min="8207" max="8207" width="12.44140625" customWidth="1"/>
    <col min="8449" max="8449" width="36.5546875" customWidth="1"/>
    <col min="8450" max="8450" width="10" customWidth="1"/>
    <col min="8451" max="8454" width="12" customWidth="1"/>
    <col min="8455" max="8455" width="13.44140625" customWidth="1"/>
    <col min="8456" max="8456" width="15.88671875" customWidth="1"/>
    <col min="8457" max="8457" width="14.33203125" customWidth="1"/>
    <col min="8461" max="8461" width="12.77734375" customWidth="1"/>
    <col min="8462" max="8462" width="16.21875" customWidth="1"/>
    <col min="8463" max="8463" width="12.44140625" customWidth="1"/>
    <col min="8705" max="8705" width="36.5546875" customWidth="1"/>
    <col min="8706" max="8706" width="10" customWidth="1"/>
    <col min="8707" max="8710" width="12" customWidth="1"/>
    <col min="8711" max="8711" width="13.44140625" customWidth="1"/>
    <col min="8712" max="8712" width="15.88671875" customWidth="1"/>
    <col min="8713" max="8713" width="14.33203125" customWidth="1"/>
    <col min="8717" max="8717" width="12.77734375" customWidth="1"/>
    <col min="8718" max="8718" width="16.21875" customWidth="1"/>
    <col min="8719" max="8719" width="12.44140625" customWidth="1"/>
    <col min="8961" max="8961" width="36.5546875" customWidth="1"/>
    <col min="8962" max="8962" width="10" customWidth="1"/>
    <col min="8963" max="8966" width="12" customWidth="1"/>
    <col min="8967" max="8967" width="13.44140625" customWidth="1"/>
    <col min="8968" max="8968" width="15.88671875" customWidth="1"/>
    <col min="8969" max="8969" width="14.33203125" customWidth="1"/>
    <col min="8973" max="8973" width="12.77734375" customWidth="1"/>
    <col min="8974" max="8974" width="16.21875" customWidth="1"/>
    <col min="8975" max="8975" width="12.44140625" customWidth="1"/>
    <col min="9217" max="9217" width="36.5546875" customWidth="1"/>
    <col min="9218" max="9218" width="10" customWidth="1"/>
    <col min="9219" max="9222" width="12" customWidth="1"/>
    <col min="9223" max="9223" width="13.44140625" customWidth="1"/>
    <col min="9224" max="9224" width="15.88671875" customWidth="1"/>
    <col min="9225" max="9225" width="14.33203125" customWidth="1"/>
    <col min="9229" max="9229" width="12.77734375" customWidth="1"/>
    <col min="9230" max="9230" width="16.21875" customWidth="1"/>
    <col min="9231" max="9231" width="12.44140625" customWidth="1"/>
    <col min="9473" max="9473" width="36.5546875" customWidth="1"/>
    <col min="9474" max="9474" width="10" customWidth="1"/>
    <col min="9475" max="9478" width="12" customWidth="1"/>
    <col min="9479" max="9479" width="13.44140625" customWidth="1"/>
    <col min="9480" max="9480" width="15.88671875" customWidth="1"/>
    <col min="9481" max="9481" width="14.33203125" customWidth="1"/>
    <col min="9485" max="9485" width="12.77734375" customWidth="1"/>
    <col min="9486" max="9486" width="16.21875" customWidth="1"/>
    <col min="9487" max="9487" width="12.44140625" customWidth="1"/>
    <col min="9729" max="9729" width="36.5546875" customWidth="1"/>
    <col min="9730" max="9730" width="10" customWidth="1"/>
    <col min="9731" max="9734" width="12" customWidth="1"/>
    <col min="9735" max="9735" width="13.44140625" customWidth="1"/>
    <col min="9736" max="9736" width="15.88671875" customWidth="1"/>
    <col min="9737" max="9737" width="14.33203125" customWidth="1"/>
    <col min="9741" max="9741" width="12.77734375" customWidth="1"/>
    <col min="9742" max="9742" width="16.21875" customWidth="1"/>
    <col min="9743" max="9743" width="12.44140625" customWidth="1"/>
    <col min="9985" max="9985" width="36.5546875" customWidth="1"/>
    <col min="9986" max="9986" width="10" customWidth="1"/>
    <col min="9987" max="9990" width="12" customWidth="1"/>
    <col min="9991" max="9991" width="13.44140625" customWidth="1"/>
    <col min="9992" max="9992" width="15.88671875" customWidth="1"/>
    <col min="9993" max="9993" width="14.33203125" customWidth="1"/>
    <col min="9997" max="9997" width="12.77734375" customWidth="1"/>
    <col min="9998" max="9998" width="16.21875" customWidth="1"/>
    <col min="9999" max="9999" width="12.44140625" customWidth="1"/>
    <col min="10241" max="10241" width="36.5546875" customWidth="1"/>
    <col min="10242" max="10242" width="10" customWidth="1"/>
    <col min="10243" max="10246" width="12" customWidth="1"/>
    <col min="10247" max="10247" width="13.44140625" customWidth="1"/>
    <col min="10248" max="10248" width="15.88671875" customWidth="1"/>
    <col min="10249" max="10249" width="14.33203125" customWidth="1"/>
    <col min="10253" max="10253" width="12.77734375" customWidth="1"/>
    <col min="10254" max="10254" width="16.21875" customWidth="1"/>
    <col min="10255" max="10255" width="12.44140625" customWidth="1"/>
    <col min="10497" max="10497" width="36.5546875" customWidth="1"/>
    <col min="10498" max="10498" width="10" customWidth="1"/>
    <col min="10499" max="10502" width="12" customWidth="1"/>
    <col min="10503" max="10503" width="13.44140625" customWidth="1"/>
    <col min="10504" max="10504" width="15.88671875" customWidth="1"/>
    <col min="10505" max="10505" width="14.33203125" customWidth="1"/>
    <col min="10509" max="10509" width="12.77734375" customWidth="1"/>
    <col min="10510" max="10510" width="16.21875" customWidth="1"/>
    <col min="10511" max="10511" width="12.44140625" customWidth="1"/>
    <col min="10753" max="10753" width="36.5546875" customWidth="1"/>
    <col min="10754" max="10754" width="10" customWidth="1"/>
    <col min="10755" max="10758" width="12" customWidth="1"/>
    <col min="10759" max="10759" width="13.44140625" customWidth="1"/>
    <col min="10760" max="10760" width="15.88671875" customWidth="1"/>
    <col min="10761" max="10761" width="14.33203125" customWidth="1"/>
    <col min="10765" max="10765" width="12.77734375" customWidth="1"/>
    <col min="10766" max="10766" width="16.21875" customWidth="1"/>
    <col min="10767" max="10767" width="12.44140625" customWidth="1"/>
    <col min="11009" max="11009" width="36.5546875" customWidth="1"/>
    <col min="11010" max="11010" width="10" customWidth="1"/>
    <col min="11011" max="11014" width="12" customWidth="1"/>
    <col min="11015" max="11015" width="13.44140625" customWidth="1"/>
    <col min="11016" max="11016" width="15.88671875" customWidth="1"/>
    <col min="11017" max="11017" width="14.33203125" customWidth="1"/>
    <col min="11021" max="11021" width="12.77734375" customWidth="1"/>
    <col min="11022" max="11022" width="16.21875" customWidth="1"/>
    <col min="11023" max="11023" width="12.44140625" customWidth="1"/>
    <col min="11265" max="11265" width="36.5546875" customWidth="1"/>
    <col min="11266" max="11266" width="10" customWidth="1"/>
    <col min="11267" max="11270" width="12" customWidth="1"/>
    <col min="11271" max="11271" width="13.44140625" customWidth="1"/>
    <col min="11272" max="11272" width="15.88671875" customWidth="1"/>
    <col min="11273" max="11273" width="14.33203125" customWidth="1"/>
    <col min="11277" max="11277" width="12.77734375" customWidth="1"/>
    <col min="11278" max="11278" width="16.21875" customWidth="1"/>
    <col min="11279" max="11279" width="12.44140625" customWidth="1"/>
    <col min="11521" max="11521" width="36.5546875" customWidth="1"/>
    <col min="11522" max="11522" width="10" customWidth="1"/>
    <col min="11523" max="11526" width="12" customWidth="1"/>
    <col min="11527" max="11527" width="13.44140625" customWidth="1"/>
    <col min="11528" max="11528" width="15.88671875" customWidth="1"/>
    <col min="11529" max="11529" width="14.33203125" customWidth="1"/>
    <col min="11533" max="11533" width="12.77734375" customWidth="1"/>
    <col min="11534" max="11534" width="16.21875" customWidth="1"/>
    <col min="11535" max="11535" width="12.44140625" customWidth="1"/>
    <col min="11777" max="11777" width="36.5546875" customWidth="1"/>
    <col min="11778" max="11778" width="10" customWidth="1"/>
    <col min="11779" max="11782" width="12" customWidth="1"/>
    <col min="11783" max="11783" width="13.44140625" customWidth="1"/>
    <col min="11784" max="11784" width="15.88671875" customWidth="1"/>
    <col min="11785" max="11785" width="14.33203125" customWidth="1"/>
    <col min="11789" max="11789" width="12.77734375" customWidth="1"/>
    <col min="11790" max="11790" width="16.21875" customWidth="1"/>
    <col min="11791" max="11791" width="12.44140625" customWidth="1"/>
    <col min="12033" max="12033" width="36.5546875" customWidth="1"/>
    <col min="12034" max="12034" width="10" customWidth="1"/>
    <col min="12035" max="12038" width="12" customWidth="1"/>
    <col min="12039" max="12039" width="13.44140625" customWidth="1"/>
    <col min="12040" max="12040" width="15.88671875" customWidth="1"/>
    <col min="12041" max="12041" width="14.33203125" customWidth="1"/>
    <col min="12045" max="12045" width="12.77734375" customWidth="1"/>
    <col min="12046" max="12046" width="16.21875" customWidth="1"/>
    <col min="12047" max="12047" width="12.44140625" customWidth="1"/>
    <col min="12289" max="12289" width="36.5546875" customWidth="1"/>
    <col min="12290" max="12290" width="10" customWidth="1"/>
    <col min="12291" max="12294" width="12" customWidth="1"/>
    <col min="12295" max="12295" width="13.44140625" customWidth="1"/>
    <col min="12296" max="12296" width="15.88671875" customWidth="1"/>
    <col min="12297" max="12297" width="14.33203125" customWidth="1"/>
    <col min="12301" max="12301" width="12.77734375" customWidth="1"/>
    <col min="12302" max="12302" width="16.21875" customWidth="1"/>
    <col min="12303" max="12303" width="12.44140625" customWidth="1"/>
    <col min="12545" max="12545" width="36.5546875" customWidth="1"/>
    <col min="12546" max="12546" width="10" customWidth="1"/>
    <col min="12547" max="12550" width="12" customWidth="1"/>
    <col min="12551" max="12551" width="13.44140625" customWidth="1"/>
    <col min="12552" max="12552" width="15.88671875" customWidth="1"/>
    <col min="12553" max="12553" width="14.33203125" customWidth="1"/>
    <col min="12557" max="12557" width="12.77734375" customWidth="1"/>
    <col min="12558" max="12558" width="16.21875" customWidth="1"/>
    <col min="12559" max="12559" width="12.44140625" customWidth="1"/>
    <col min="12801" max="12801" width="36.5546875" customWidth="1"/>
    <col min="12802" max="12802" width="10" customWidth="1"/>
    <col min="12803" max="12806" width="12" customWidth="1"/>
    <col min="12807" max="12807" width="13.44140625" customWidth="1"/>
    <col min="12808" max="12808" width="15.88671875" customWidth="1"/>
    <col min="12809" max="12809" width="14.33203125" customWidth="1"/>
    <col min="12813" max="12813" width="12.77734375" customWidth="1"/>
    <col min="12814" max="12814" width="16.21875" customWidth="1"/>
    <col min="12815" max="12815" width="12.44140625" customWidth="1"/>
    <col min="13057" max="13057" width="36.5546875" customWidth="1"/>
    <col min="13058" max="13058" width="10" customWidth="1"/>
    <col min="13059" max="13062" width="12" customWidth="1"/>
    <col min="13063" max="13063" width="13.44140625" customWidth="1"/>
    <col min="13064" max="13064" width="15.88671875" customWidth="1"/>
    <col min="13065" max="13065" width="14.33203125" customWidth="1"/>
    <col min="13069" max="13069" width="12.77734375" customWidth="1"/>
    <col min="13070" max="13070" width="16.21875" customWidth="1"/>
    <col min="13071" max="13071" width="12.44140625" customWidth="1"/>
    <col min="13313" max="13313" width="36.5546875" customWidth="1"/>
    <col min="13314" max="13314" width="10" customWidth="1"/>
    <col min="13315" max="13318" width="12" customWidth="1"/>
    <col min="13319" max="13319" width="13.44140625" customWidth="1"/>
    <col min="13320" max="13320" width="15.88671875" customWidth="1"/>
    <col min="13321" max="13321" width="14.33203125" customWidth="1"/>
    <col min="13325" max="13325" width="12.77734375" customWidth="1"/>
    <col min="13326" max="13326" width="16.21875" customWidth="1"/>
    <col min="13327" max="13327" width="12.44140625" customWidth="1"/>
    <col min="13569" max="13569" width="36.5546875" customWidth="1"/>
    <col min="13570" max="13570" width="10" customWidth="1"/>
    <col min="13571" max="13574" width="12" customWidth="1"/>
    <col min="13575" max="13575" width="13.44140625" customWidth="1"/>
    <col min="13576" max="13576" width="15.88671875" customWidth="1"/>
    <col min="13577" max="13577" width="14.33203125" customWidth="1"/>
    <col min="13581" max="13581" width="12.77734375" customWidth="1"/>
    <col min="13582" max="13582" width="16.21875" customWidth="1"/>
    <col min="13583" max="13583" width="12.44140625" customWidth="1"/>
    <col min="13825" max="13825" width="36.5546875" customWidth="1"/>
    <col min="13826" max="13826" width="10" customWidth="1"/>
    <col min="13827" max="13830" width="12" customWidth="1"/>
    <col min="13831" max="13831" width="13.44140625" customWidth="1"/>
    <col min="13832" max="13832" width="15.88671875" customWidth="1"/>
    <col min="13833" max="13833" width="14.33203125" customWidth="1"/>
    <col min="13837" max="13837" width="12.77734375" customWidth="1"/>
    <col min="13838" max="13838" width="16.21875" customWidth="1"/>
    <col min="13839" max="13839" width="12.44140625" customWidth="1"/>
    <col min="14081" max="14081" width="36.5546875" customWidth="1"/>
    <col min="14082" max="14082" width="10" customWidth="1"/>
    <col min="14083" max="14086" width="12" customWidth="1"/>
    <col min="14087" max="14087" width="13.44140625" customWidth="1"/>
    <col min="14088" max="14088" width="15.88671875" customWidth="1"/>
    <col min="14089" max="14089" width="14.33203125" customWidth="1"/>
    <col min="14093" max="14093" width="12.77734375" customWidth="1"/>
    <col min="14094" max="14094" width="16.21875" customWidth="1"/>
    <col min="14095" max="14095" width="12.44140625" customWidth="1"/>
    <col min="14337" max="14337" width="36.5546875" customWidth="1"/>
    <col min="14338" max="14338" width="10" customWidth="1"/>
    <col min="14339" max="14342" width="12" customWidth="1"/>
    <col min="14343" max="14343" width="13.44140625" customWidth="1"/>
    <col min="14344" max="14344" width="15.88671875" customWidth="1"/>
    <col min="14345" max="14345" width="14.33203125" customWidth="1"/>
    <col min="14349" max="14349" width="12.77734375" customWidth="1"/>
    <col min="14350" max="14350" width="16.21875" customWidth="1"/>
    <col min="14351" max="14351" width="12.44140625" customWidth="1"/>
    <col min="14593" max="14593" width="36.5546875" customWidth="1"/>
    <col min="14594" max="14594" width="10" customWidth="1"/>
    <col min="14595" max="14598" width="12" customWidth="1"/>
    <col min="14599" max="14599" width="13.44140625" customWidth="1"/>
    <col min="14600" max="14600" width="15.88671875" customWidth="1"/>
    <col min="14601" max="14601" width="14.33203125" customWidth="1"/>
    <col min="14605" max="14605" width="12.77734375" customWidth="1"/>
    <col min="14606" max="14606" width="16.21875" customWidth="1"/>
    <col min="14607" max="14607" width="12.44140625" customWidth="1"/>
    <col min="14849" max="14849" width="36.5546875" customWidth="1"/>
    <col min="14850" max="14850" width="10" customWidth="1"/>
    <col min="14851" max="14854" width="12" customWidth="1"/>
    <col min="14855" max="14855" width="13.44140625" customWidth="1"/>
    <col min="14856" max="14856" width="15.88671875" customWidth="1"/>
    <col min="14857" max="14857" width="14.33203125" customWidth="1"/>
    <col min="14861" max="14861" width="12.77734375" customWidth="1"/>
    <col min="14862" max="14862" width="16.21875" customWidth="1"/>
    <col min="14863" max="14863" width="12.44140625" customWidth="1"/>
    <col min="15105" max="15105" width="36.5546875" customWidth="1"/>
    <col min="15106" max="15106" width="10" customWidth="1"/>
    <col min="15107" max="15110" width="12" customWidth="1"/>
    <col min="15111" max="15111" width="13.44140625" customWidth="1"/>
    <col min="15112" max="15112" width="15.88671875" customWidth="1"/>
    <col min="15113" max="15113" width="14.33203125" customWidth="1"/>
    <col min="15117" max="15117" width="12.77734375" customWidth="1"/>
    <col min="15118" max="15118" width="16.21875" customWidth="1"/>
    <col min="15119" max="15119" width="12.44140625" customWidth="1"/>
    <col min="15361" max="15361" width="36.5546875" customWidth="1"/>
    <col min="15362" max="15362" width="10" customWidth="1"/>
    <col min="15363" max="15366" width="12" customWidth="1"/>
    <col min="15367" max="15367" width="13.44140625" customWidth="1"/>
    <col min="15368" max="15368" width="15.88671875" customWidth="1"/>
    <col min="15369" max="15369" width="14.33203125" customWidth="1"/>
    <col min="15373" max="15373" width="12.77734375" customWidth="1"/>
    <col min="15374" max="15374" width="16.21875" customWidth="1"/>
    <col min="15375" max="15375" width="12.44140625" customWidth="1"/>
    <col min="15617" max="15617" width="36.5546875" customWidth="1"/>
    <col min="15618" max="15618" width="10" customWidth="1"/>
    <col min="15619" max="15622" width="12" customWidth="1"/>
    <col min="15623" max="15623" width="13.44140625" customWidth="1"/>
    <col min="15624" max="15624" width="15.88671875" customWidth="1"/>
    <col min="15625" max="15625" width="14.33203125" customWidth="1"/>
    <col min="15629" max="15629" width="12.77734375" customWidth="1"/>
    <col min="15630" max="15630" width="16.21875" customWidth="1"/>
    <col min="15631" max="15631" width="12.44140625" customWidth="1"/>
    <col min="15873" max="15873" width="36.5546875" customWidth="1"/>
    <col min="15874" max="15874" width="10" customWidth="1"/>
    <col min="15875" max="15878" width="12" customWidth="1"/>
    <col min="15879" max="15879" width="13.44140625" customWidth="1"/>
    <col min="15880" max="15880" width="15.88671875" customWidth="1"/>
    <col min="15881" max="15881" width="14.33203125" customWidth="1"/>
    <col min="15885" max="15885" width="12.77734375" customWidth="1"/>
    <col min="15886" max="15886" width="16.21875" customWidth="1"/>
    <col min="15887" max="15887" width="12.44140625" customWidth="1"/>
    <col min="16129" max="16129" width="36.5546875" customWidth="1"/>
    <col min="16130" max="16130" width="10" customWidth="1"/>
    <col min="16131" max="16134" width="12" customWidth="1"/>
    <col min="16135" max="16135" width="13.44140625" customWidth="1"/>
    <col min="16136" max="16136" width="15.88671875" customWidth="1"/>
    <col min="16137" max="16137" width="14.33203125" customWidth="1"/>
    <col min="16141" max="16141" width="12.77734375" customWidth="1"/>
    <col min="16142" max="16142" width="16.21875" customWidth="1"/>
    <col min="16143" max="16143" width="12.44140625" customWidth="1"/>
  </cols>
  <sheetData>
    <row r="2" spans="1:16" ht="26.25" customHeight="1">
      <c r="A2" s="201" t="s">
        <v>293</v>
      </c>
      <c r="B2" s="778" t="s">
        <v>294</v>
      </c>
      <c r="C2" s="778"/>
      <c r="D2" s="778"/>
      <c r="E2" s="778"/>
      <c r="F2" s="778"/>
      <c r="G2" s="778"/>
      <c r="H2" s="778"/>
      <c r="I2" s="778"/>
      <c r="J2" s="252"/>
    </row>
    <row r="3" spans="1:16">
      <c r="A3" s="201" t="s">
        <v>200</v>
      </c>
      <c r="B3" s="253" t="s">
        <v>295</v>
      </c>
      <c r="D3" s="252" t="s">
        <v>296</v>
      </c>
      <c r="E3" s="254" t="s">
        <v>297</v>
      </c>
    </row>
    <row r="4" spans="1:16" ht="18" customHeight="1">
      <c r="A4" s="84" t="s">
        <v>298</v>
      </c>
    </row>
    <row r="5" spans="1:16" ht="18" customHeight="1" thickBot="1">
      <c r="A5" s="84"/>
    </row>
    <row r="6" spans="1:16" s="255" customFormat="1" ht="24.75" customHeight="1" thickTop="1">
      <c r="A6" s="779" t="s">
        <v>299</v>
      </c>
      <c r="B6" s="780"/>
      <c r="C6" s="785" t="s">
        <v>300</v>
      </c>
      <c r="D6" s="785"/>
      <c r="E6" s="785"/>
      <c r="F6" s="785"/>
      <c r="G6" s="785"/>
      <c r="H6" s="785"/>
      <c r="I6" s="785"/>
      <c r="J6" s="785"/>
      <c r="K6" s="785"/>
      <c r="L6" s="785"/>
      <c r="M6" s="785"/>
      <c r="N6" s="785"/>
      <c r="O6" s="785"/>
      <c r="P6" s="786"/>
    </row>
    <row r="7" spans="1:16" s="255" customFormat="1" ht="24" customHeight="1">
      <c r="A7" s="781"/>
      <c r="B7" s="782"/>
      <c r="C7" s="787" t="s">
        <v>156</v>
      </c>
      <c r="D7" s="787"/>
      <c r="E7" s="787"/>
      <c r="F7" s="787"/>
      <c r="G7" s="787"/>
      <c r="H7" s="788"/>
      <c r="I7" s="789" t="s">
        <v>157</v>
      </c>
      <c r="J7" s="787"/>
      <c r="K7" s="787"/>
      <c r="L7" s="787"/>
      <c r="M7" s="787"/>
      <c r="N7" s="787"/>
      <c r="O7" s="790" t="s">
        <v>158</v>
      </c>
      <c r="P7" s="791" t="s">
        <v>159</v>
      </c>
    </row>
    <row r="8" spans="1:16" s="255" customFormat="1" ht="24" customHeight="1">
      <c r="A8" s="783"/>
      <c r="B8" s="784"/>
      <c r="C8" s="256" t="s">
        <v>160</v>
      </c>
      <c r="D8" s="256" t="s">
        <v>161</v>
      </c>
      <c r="E8" s="256" t="s">
        <v>162</v>
      </c>
      <c r="F8" s="256" t="s">
        <v>163</v>
      </c>
      <c r="G8" s="256" t="s">
        <v>164</v>
      </c>
      <c r="H8" s="257" t="s">
        <v>165</v>
      </c>
      <c r="I8" s="258" t="s">
        <v>160</v>
      </c>
      <c r="J8" s="256" t="s">
        <v>161</v>
      </c>
      <c r="K8" s="256" t="s">
        <v>162</v>
      </c>
      <c r="L8" s="256" t="s">
        <v>163</v>
      </c>
      <c r="M8" s="256" t="s">
        <v>164</v>
      </c>
      <c r="N8" s="256" t="s">
        <v>165</v>
      </c>
      <c r="O8" s="790"/>
      <c r="P8" s="791"/>
    </row>
    <row r="9" spans="1:16" ht="13.05" customHeight="1">
      <c r="A9" s="259" t="s">
        <v>301</v>
      </c>
      <c r="B9" s="260" t="s">
        <v>302</v>
      </c>
      <c r="C9" s="261">
        <v>0</v>
      </c>
      <c r="D9" s="261">
        <v>0</v>
      </c>
      <c r="E9" s="261">
        <v>0</v>
      </c>
      <c r="F9" s="261">
        <v>0</v>
      </c>
      <c r="G9" s="261">
        <v>0</v>
      </c>
      <c r="H9" s="262">
        <v>0</v>
      </c>
      <c r="I9" s="263">
        <f t="shared" ref="I9:I33" si="0">SUM(C9:H9)</f>
        <v>0</v>
      </c>
      <c r="J9" s="264"/>
      <c r="K9" s="264"/>
      <c r="L9" s="264"/>
      <c r="M9" s="264"/>
      <c r="N9" s="264"/>
      <c r="O9" s="264"/>
      <c r="P9" s="265"/>
    </row>
    <row r="10" spans="1:16" s="273" customFormat="1" ht="13.05" customHeight="1">
      <c r="A10" s="266" t="s">
        <v>301</v>
      </c>
      <c r="B10" s="267" t="s">
        <v>303</v>
      </c>
      <c r="C10" s="268">
        <v>0</v>
      </c>
      <c r="D10" s="268">
        <v>0</v>
      </c>
      <c r="E10" s="268">
        <v>0</v>
      </c>
      <c r="F10" s="268">
        <v>0</v>
      </c>
      <c r="G10" s="268">
        <v>0</v>
      </c>
      <c r="H10" s="269">
        <v>0</v>
      </c>
      <c r="I10" s="270">
        <f t="shared" si="0"/>
        <v>0</v>
      </c>
      <c r="J10" s="271"/>
      <c r="K10" s="271"/>
      <c r="L10" s="271"/>
      <c r="M10" s="271"/>
      <c r="N10" s="271"/>
      <c r="O10" s="271"/>
      <c r="P10" s="272"/>
    </row>
    <row r="11" spans="1:16" ht="13.05" customHeight="1">
      <c r="A11" s="274" t="s">
        <v>304</v>
      </c>
      <c r="B11" s="275" t="s">
        <v>302</v>
      </c>
      <c r="C11" s="261">
        <v>0</v>
      </c>
      <c r="D11" s="261">
        <v>0</v>
      </c>
      <c r="E11" s="261">
        <v>0</v>
      </c>
      <c r="F11" s="261">
        <v>0</v>
      </c>
      <c r="G11" s="261">
        <v>0</v>
      </c>
      <c r="H11" s="262">
        <v>0</v>
      </c>
      <c r="I11" s="263">
        <f t="shared" si="0"/>
        <v>0</v>
      </c>
      <c r="J11" s="264"/>
      <c r="K11" s="264"/>
      <c r="L11" s="264"/>
      <c r="M11" s="264"/>
      <c r="N11" s="264"/>
      <c r="O11" s="264"/>
      <c r="P11" s="265"/>
    </row>
    <row r="12" spans="1:16" ht="13.05" customHeight="1">
      <c r="A12" s="274" t="s">
        <v>304</v>
      </c>
      <c r="B12" s="275" t="s">
        <v>303</v>
      </c>
      <c r="C12" s="261">
        <v>0</v>
      </c>
      <c r="D12" s="261">
        <v>0</v>
      </c>
      <c r="E12" s="261">
        <v>0</v>
      </c>
      <c r="F12" s="261">
        <v>0</v>
      </c>
      <c r="G12" s="261">
        <v>0</v>
      </c>
      <c r="H12" s="262">
        <v>0</v>
      </c>
      <c r="I12" s="263">
        <f t="shared" si="0"/>
        <v>0</v>
      </c>
      <c r="J12" s="264"/>
      <c r="K12" s="264"/>
      <c r="L12" s="264"/>
      <c r="M12" s="264"/>
      <c r="N12" s="264"/>
      <c r="O12" s="264"/>
      <c r="P12" s="265"/>
    </row>
    <row r="13" spans="1:16" ht="13.05" customHeight="1">
      <c r="A13" s="274" t="s">
        <v>305</v>
      </c>
      <c r="B13" s="275" t="s">
        <v>302</v>
      </c>
      <c r="C13" s="261">
        <v>0</v>
      </c>
      <c r="D13" s="261">
        <v>0</v>
      </c>
      <c r="E13" s="261">
        <v>0</v>
      </c>
      <c r="F13" s="261">
        <v>0</v>
      </c>
      <c r="G13" s="261">
        <v>0</v>
      </c>
      <c r="H13" s="262">
        <v>0</v>
      </c>
      <c r="I13" s="263">
        <f t="shared" si="0"/>
        <v>0</v>
      </c>
      <c r="J13" s="264"/>
      <c r="K13" s="264"/>
      <c r="L13" s="264"/>
      <c r="M13" s="264"/>
      <c r="N13" s="264"/>
      <c r="O13" s="264"/>
      <c r="P13" s="265"/>
    </row>
    <row r="14" spans="1:16" ht="13.05" customHeight="1">
      <c r="A14" s="274" t="s">
        <v>305</v>
      </c>
      <c r="B14" s="275" t="s">
        <v>303</v>
      </c>
      <c r="C14" s="261">
        <v>0</v>
      </c>
      <c r="D14" s="261">
        <v>0</v>
      </c>
      <c r="E14" s="261">
        <v>0</v>
      </c>
      <c r="F14" s="261">
        <v>0</v>
      </c>
      <c r="G14" s="261">
        <v>0</v>
      </c>
      <c r="H14" s="262">
        <v>0</v>
      </c>
      <c r="I14" s="263">
        <f t="shared" si="0"/>
        <v>0</v>
      </c>
      <c r="J14" s="264"/>
      <c r="K14" s="264"/>
      <c r="L14" s="264"/>
      <c r="M14" s="264"/>
      <c r="N14" s="264"/>
      <c r="O14" s="264"/>
      <c r="P14" s="265"/>
    </row>
    <row r="15" spans="1:16" ht="13.05" customHeight="1">
      <c r="A15" s="274" t="s">
        <v>306</v>
      </c>
      <c r="B15" s="275" t="s">
        <v>302</v>
      </c>
      <c r="C15" s="276">
        <f t="shared" ref="C15:H15" si="1">C11</f>
        <v>0</v>
      </c>
      <c r="D15" s="276">
        <f t="shared" si="1"/>
        <v>0</v>
      </c>
      <c r="E15" s="276">
        <f t="shared" si="1"/>
        <v>0</v>
      </c>
      <c r="F15" s="276">
        <f t="shared" si="1"/>
        <v>0</v>
      </c>
      <c r="G15" s="276">
        <f t="shared" si="1"/>
        <v>0</v>
      </c>
      <c r="H15" s="277">
        <f t="shared" si="1"/>
        <v>0</v>
      </c>
      <c r="I15" s="263">
        <f t="shared" si="0"/>
        <v>0</v>
      </c>
      <c r="J15" s="264"/>
      <c r="K15" s="264"/>
      <c r="L15" s="264"/>
      <c r="M15" s="264"/>
      <c r="N15" s="264"/>
      <c r="O15" s="264"/>
      <c r="P15" s="265"/>
    </row>
    <row r="16" spans="1:16" s="273" customFormat="1" ht="13.05" customHeight="1">
      <c r="A16" s="266" t="s">
        <v>306</v>
      </c>
      <c r="B16" s="267" t="s">
        <v>303</v>
      </c>
      <c r="C16" s="278">
        <f t="shared" ref="C16:H16" si="2">C12+C14</f>
        <v>0</v>
      </c>
      <c r="D16" s="278">
        <f t="shared" si="2"/>
        <v>0</v>
      </c>
      <c r="E16" s="278">
        <f t="shared" si="2"/>
        <v>0</v>
      </c>
      <c r="F16" s="278">
        <f t="shared" si="2"/>
        <v>0</v>
      </c>
      <c r="G16" s="278">
        <f t="shared" si="2"/>
        <v>0</v>
      </c>
      <c r="H16" s="279">
        <f t="shared" si="2"/>
        <v>0</v>
      </c>
      <c r="I16" s="270">
        <f t="shared" si="0"/>
        <v>0</v>
      </c>
      <c r="J16" s="271"/>
      <c r="K16" s="271"/>
      <c r="L16" s="271"/>
      <c r="M16" s="271"/>
      <c r="N16" s="271"/>
      <c r="O16" s="271"/>
      <c r="P16" s="272"/>
    </row>
    <row r="17" spans="1:16" ht="13.05" customHeight="1">
      <c r="A17" s="274" t="s">
        <v>307</v>
      </c>
      <c r="B17" s="275" t="s">
        <v>302</v>
      </c>
      <c r="C17" s="261">
        <v>0</v>
      </c>
      <c r="D17" s="261">
        <v>0</v>
      </c>
      <c r="E17" s="261">
        <v>0</v>
      </c>
      <c r="F17" s="261">
        <v>0</v>
      </c>
      <c r="G17" s="261">
        <v>0</v>
      </c>
      <c r="H17" s="262">
        <v>0</v>
      </c>
      <c r="I17" s="263">
        <f t="shared" si="0"/>
        <v>0</v>
      </c>
      <c r="J17" s="264"/>
      <c r="K17" s="264"/>
      <c r="L17" s="264"/>
      <c r="M17" s="264"/>
      <c r="N17" s="264"/>
      <c r="O17" s="264"/>
      <c r="P17" s="265"/>
    </row>
    <row r="18" spans="1:16" ht="13.05" customHeight="1">
      <c r="A18" s="274" t="s">
        <v>307</v>
      </c>
      <c r="B18" s="275" t="s">
        <v>303</v>
      </c>
      <c r="C18" s="261">
        <v>0</v>
      </c>
      <c r="D18" s="261">
        <v>0</v>
      </c>
      <c r="E18" s="261">
        <v>0</v>
      </c>
      <c r="F18" s="261">
        <v>0</v>
      </c>
      <c r="G18" s="261">
        <v>0</v>
      </c>
      <c r="H18" s="262">
        <v>0</v>
      </c>
      <c r="I18" s="263">
        <f t="shared" si="0"/>
        <v>0</v>
      </c>
      <c r="J18" s="264"/>
      <c r="K18" s="264"/>
      <c r="L18" s="264"/>
      <c r="M18" s="264"/>
      <c r="N18" s="264"/>
      <c r="O18" s="264"/>
      <c r="P18" s="265"/>
    </row>
    <row r="19" spans="1:16" ht="13.05" customHeight="1">
      <c r="A19" s="274" t="s">
        <v>308</v>
      </c>
      <c r="B19" s="275" t="s">
        <v>302</v>
      </c>
      <c r="C19" s="261">
        <v>0</v>
      </c>
      <c r="D19" s="261">
        <v>0</v>
      </c>
      <c r="E19" s="261">
        <v>0</v>
      </c>
      <c r="F19" s="261">
        <v>0</v>
      </c>
      <c r="G19" s="261">
        <v>0</v>
      </c>
      <c r="H19" s="262">
        <v>0</v>
      </c>
      <c r="I19" s="263">
        <f t="shared" si="0"/>
        <v>0</v>
      </c>
      <c r="J19" s="264"/>
      <c r="K19" s="264"/>
      <c r="L19" s="264"/>
      <c r="M19" s="264"/>
      <c r="N19" s="264"/>
      <c r="O19" s="264"/>
      <c r="P19" s="265"/>
    </row>
    <row r="20" spans="1:16" ht="13.05" customHeight="1">
      <c r="A20" s="274" t="s">
        <v>308</v>
      </c>
      <c r="B20" s="275" t="s">
        <v>303</v>
      </c>
      <c r="C20" s="261">
        <v>0</v>
      </c>
      <c r="D20" s="261">
        <v>0</v>
      </c>
      <c r="E20" s="261">
        <v>0</v>
      </c>
      <c r="F20" s="261">
        <v>0</v>
      </c>
      <c r="G20" s="261">
        <v>0</v>
      </c>
      <c r="H20" s="262">
        <v>0</v>
      </c>
      <c r="I20" s="263">
        <f t="shared" si="0"/>
        <v>0</v>
      </c>
      <c r="J20" s="264"/>
      <c r="K20" s="264"/>
      <c r="L20" s="264"/>
      <c r="M20" s="264"/>
      <c r="N20" s="264"/>
      <c r="O20" s="264"/>
      <c r="P20" s="265"/>
    </row>
    <row r="21" spans="1:16" ht="13.05" customHeight="1">
      <c r="A21" s="274" t="s">
        <v>309</v>
      </c>
      <c r="B21" s="275" t="s">
        <v>302</v>
      </c>
      <c r="C21" s="261">
        <v>0</v>
      </c>
      <c r="D21" s="261">
        <v>0</v>
      </c>
      <c r="E21" s="261">
        <v>0</v>
      </c>
      <c r="F21" s="261">
        <v>0</v>
      </c>
      <c r="G21" s="261">
        <v>0</v>
      </c>
      <c r="H21" s="262">
        <v>0</v>
      </c>
      <c r="I21" s="263">
        <f t="shared" si="0"/>
        <v>0</v>
      </c>
      <c r="J21" s="264"/>
      <c r="K21" s="264"/>
      <c r="L21" s="264"/>
      <c r="M21" s="264"/>
      <c r="N21" s="264"/>
      <c r="O21" s="264"/>
      <c r="P21" s="265"/>
    </row>
    <row r="22" spans="1:16" ht="13.05" customHeight="1">
      <c r="A22" s="274" t="s">
        <v>309</v>
      </c>
      <c r="B22" s="275" t="s">
        <v>303</v>
      </c>
      <c r="C22" s="261">
        <v>0</v>
      </c>
      <c r="D22" s="261">
        <v>0</v>
      </c>
      <c r="E22" s="261">
        <v>0</v>
      </c>
      <c r="F22" s="261">
        <v>0</v>
      </c>
      <c r="G22" s="261">
        <v>0</v>
      </c>
      <c r="H22" s="262">
        <v>0</v>
      </c>
      <c r="I22" s="263">
        <f t="shared" si="0"/>
        <v>0</v>
      </c>
      <c r="J22" s="264"/>
      <c r="K22" s="264"/>
      <c r="L22" s="264"/>
      <c r="M22" s="264"/>
      <c r="N22" s="264"/>
      <c r="O22" s="264"/>
      <c r="P22" s="265"/>
    </row>
    <row r="23" spans="1:16" ht="13.05" customHeight="1">
      <c r="A23" s="274" t="s">
        <v>310</v>
      </c>
      <c r="B23" s="275" t="s">
        <v>302</v>
      </c>
      <c r="C23" s="261">
        <v>0</v>
      </c>
      <c r="D23" s="261">
        <v>0</v>
      </c>
      <c r="E23" s="261">
        <v>0</v>
      </c>
      <c r="F23" s="261">
        <v>0</v>
      </c>
      <c r="G23" s="261">
        <v>0</v>
      </c>
      <c r="H23" s="262">
        <v>0</v>
      </c>
      <c r="I23" s="263">
        <f t="shared" si="0"/>
        <v>0</v>
      </c>
      <c r="J23" s="264"/>
      <c r="K23" s="264"/>
      <c r="L23" s="264"/>
      <c r="M23" s="264"/>
      <c r="N23" s="264"/>
      <c r="O23" s="264"/>
      <c r="P23" s="265"/>
    </row>
    <row r="24" spans="1:16" ht="13.05" customHeight="1">
      <c r="A24" s="274" t="s">
        <v>310</v>
      </c>
      <c r="B24" s="275" t="s">
        <v>303</v>
      </c>
      <c r="C24" s="261">
        <v>0</v>
      </c>
      <c r="D24" s="261">
        <v>0</v>
      </c>
      <c r="E24" s="261">
        <v>0</v>
      </c>
      <c r="F24" s="261">
        <v>0</v>
      </c>
      <c r="G24" s="261">
        <v>0</v>
      </c>
      <c r="H24" s="262">
        <v>0</v>
      </c>
      <c r="I24" s="263">
        <f t="shared" si="0"/>
        <v>0</v>
      </c>
      <c r="J24" s="264"/>
      <c r="K24" s="264"/>
      <c r="L24" s="264"/>
      <c r="M24" s="264"/>
      <c r="N24" s="264"/>
      <c r="O24" s="264"/>
      <c r="P24" s="265"/>
    </row>
    <row r="25" spans="1:16" ht="13.05" customHeight="1">
      <c r="A25" s="274" t="s">
        <v>311</v>
      </c>
      <c r="B25" s="275" t="s">
        <v>302</v>
      </c>
      <c r="C25" s="261">
        <v>0</v>
      </c>
      <c r="D25" s="261">
        <v>0</v>
      </c>
      <c r="E25" s="261">
        <v>0</v>
      </c>
      <c r="F25" s="261">
        <v>0</v>
      </c>
      <c r="G25" s="261">
        <v>0</v>
      </c>
      <c r="H25" s="262">
        <v>0</v>
      </c>
      <c r="I25" s="263">
        <f t="shared" si="0"/>
        <v>0</v>
      </c>
      <c r="J25" s="264"/>
      <c r="K25" s="264"/>
      <c r="L25" s="264"/>
      <c r="M25" s="264"/>
      <c r="N25" s="264"/>
      <c r="O25" s="264"/>
      <c r="P25" s="265"/>
    </row>
    <row r="26" spans="1:16" ht="13.05" customHeight="1">
      <c r="A26" s="274" t="s">
        <v>311</v>
      </c>
      <c r="B26" s="275" t="s">
        <v>303</v>
      </c>
      <c r="C26" s="261">
        <v>0</v>
      </c>
      <c r="D26" s="261">
        <v>0</v>
      </c>
      <c r="E26" s="261">
        <v>0</v>
      </c>
      <c r="F26" s="261">
        <v>0</v>
      </c>
      <c r="G26" s="261">
        <v>0</v>
      </c>
      <c r="H26" s="262">
        <v>0</v>
      </c>
      <c r="I26" s="263">
        <f t="shared" si="0"/>
        <v>0</v>
      </c>
      <c r="J26" s="264"/>
      <c r="K26" s="264"/>
      <c r="L26" s="264"/>
      <c r="M26" s="264"/>
      <c r="N26" s="264"/>
      <c r="O26" s="264"/>
      <c r="P26" s="265"/>
    </row>
    <row r="27" spans="1:16" ht="13.05" customHeight="1">
      <c r="A27" s="274" t="s">
        <v>312</v>
      </c>
      <c r="B27" s="275" t="s">
        <v>302</v>
      </c>
      <c r="C27" s="261">
        <v>0</v>
      </c>
      <c r="D27" s="261">
        <v>0</v>
      </c>
      <c r="E27" s="261">
        <v>0</v>
      </c>
      <c r="F27" s="261">
        <v>0</v>
      </c>
      <c r="G27" s="261">
        <v>0</v>
      </c>
      <c r="H27" s="262">
        <v>0</v>
      </c>
      <c r="I27" s="263">
        <f t="shared" si="0"/>
        <v>0</v>
      </c>
      <c r="J27" s="264"/>
      <c r="K27" s="264"/>
      <c r="L27" s="264"/>
      <c r="M27" s="264"/>
      <c r="N27" s="264"/>
      <c r="O27" s="264"/>
      <c r="P27" s="265"/>
    </row>
    <row r="28" spans="1:16" ht="13.05" customHeight="1">
      <c r="A28" s="274" t="s">
        <v>312</v>
      </c>
      <c r="B28" s="275" t="s">
        <v>303</v>
      </c>
      <c r="C28" s="261">
        <v>0</v>
      </c>
      <c r="D28" s="261">
        <v>0</v>
      </c>
      <c r="E28" s="261">
        <v>0</v>
      </c>
      <c r="F28" s="261">
        <v>0</v>
      </c>
      <c r="G28" s="261">
        <v>0</v>
      </c>
      <c r="H28" s="262">
        <v>0</v>
      </c>
      <c r="I28" s="263">
        <f t="shared" si="0"/>
        <v>0</v>
      </c>
      <c r="J28" s="264"/>
      <c r="K28" s="264"/>
      <c r="L28" s="264"/>
      <c r="M28" s="264"/>
      <c r="N28" s="264"/>
      <c r="O28" s="264"/>
      <c r="P28" s="265"/>
    </row>
    <row r="29" spans="1:16" ht="13.05" customHeight="1">
      <c r="A29" s="274" t="s">
        <v>313</v>
      </c>
      <c r="B29" s="275" t="s">
        <v>302</v>
      </c>
      <c r="C29" s="261">
        <v>0</v>
      </c>
      <c r="D29" s="261">
        <v>0</v>
      </c>
      <c r="E29" s="261">
        <v>0</v>
      </c>
      <c r="F29" s="261">
        <v>0</v>
      </c>
      <c r="G29" s="261">
        <v>0</v>
      </c>
      <c r="H29" s="262">
        <v>0</v>
      </c>
      <c r="I29" s="263">
        <f t="shared" si="0"/>
        <v>0</v>
      </c>
      <c r="J29" s="264"/>
      <c r="K29" s="264"/>
      <c r="L29" s="264"/>
      <c r="M29" s="264"/>
      <c r="N29" s="264"/>
      <c r="O29" s="264"/>
      <c r="P29" s="265"/>
    </row>
    <row r="30" spans="1:16" ht="13.05" customHeight="1">
      <c r="A30" s="274" t="s">
        <v>313</v>
      </c>
      <c r="B30" s="275" t="s">
        <v>303</v>
      </c>
      <c r="C30" s="261">
        <v>0</v>
      </c>
      <c r="D30" s="261">
        <v>0</v>
      </c>
      <c r="E30" s="261">
        <v>0</v>
      </c>
      <c r="F30" s="261">
        <v>0</v>
      </c>
      <c r="G30" s="261">
        <v>0</v>
      </c>
      <c r="H30" s="262">
        <v>0</v>
      </c>
      <c r="I30" s="263">
        <f t="shared" si="0"/>
        <v>0</v>
      </c>
      <c r="J30" s="264"/>
      <c r="K30" s="264"/>
      <c r="L30" s="264"/>
      <c r="M30" s="264"/>
      <c r="N30" s="264"/>
      <c r="O30" s="264"/>
      <c r="P30" s="265"/>
    </row>
    <row r="31" spans="1:16" ht="13.05" customHeight="1">
      <c r="A31" s="274" t="s">
        <v>314</v>
      </c>
      <c r="B31" s="275" t="s">
        <v>302</v>
      </c>
      <c r="C31" s="261">
        <v>0</v>
      </c>
      <c r="D31" s="261">
        <v>0</v>
      </c>
      <c r="E31" s="261">
        <v>0</v>
      </c>
      <c r="F31" s="261">
        <v>0</v>
      </c>
      <c r="G31" s="261">
        <v>0</v>
      </c>
      <c r="H31" s="262">
        <v>0</v>
      </c>
      <c r="I31" s="263">
        <f t="shared" si="0"/>
        <v>0</v>
      </c>
      <c r="J31" s="264"/>
      <c r="K31" s="264"/>
      <c r="L31" s="264"/>
      <c r="M31" s="264"/>
      <c r="N31" s="264"/>
      <c r="O31" s="264"/>
      <c r="P31" s="265"/>
    </row>
    <row r="32" spans="1:16" ht="13.05" customHeight="1">
      <c r="A32" s="274" t="s">
        <v>314</v>
      </c>
      <c r="B32" s="275" t="s">
        <v>303</v>
      </c>
      <c r="C32" s="261">
        <v>0</v>
      </c>
      <c r="D32" s="261">
        <v>0</v>
      </c>
      <c r="E32" s="261">
        <v>0</v>
      </c>
      <c r="F32" s="261">
        <v>0</v>
      </c>
      <c r="G32" s="261">
        <v>0</v>
      </c>
      <c r="H32" s="262">
        <v>0</v>
      </c>
      <c r="I32" s="263">
        <f t="shared" si="0"/>
        <v>0</v>
      </c>
      <c r="J32" s="264"/>
      <c r="K32" s="264"/>
      <c r="L32" s="264"/>
      <c r="M32" s="264"/>
      <c r="N32" s="264"/>
      <c r="O32" s="264"/>
      <c r="P32" s="265"/>
    </row>
    <row r="33" spans="1:16" ht="13.05" customHeight="1">
      <c r="A33" s="274" t="s">
        <v>315</v>
      </c>
      <c r="B33" s="275" t="s">
        <v>302</v>
      </c>
      <c r="C33" s="276">
        <f t="shared" ref="C33:H33" si="3">C17+C19+C21+C23+C25+C27+C31</f>
        <v>0</v>
      </c>
      <c r="D33" s="276">
        <f t="shared" si="3"/>
        <v>0</v>
      </c>
      <c r="E33" s="276">
        <f t="shared" si="3"/>
        <v>0</v>
      </c>
      <c r="F33" s="276">
        <f t="shared" si="3"/>
        <v>0</v>
      </c>
      <c r="G33" s="276">
        <f t="shared" si="3"/>
        <v>0</v>
      </c>
      <c r="H33" s="277">
        <f t="shared" si="3"/>
        <v>0</v>
      </c>
      <c r="I33" s="263">
        <f t="shared" si="0"/>
        <v>0</v>
      </c>
      <c r="J33" s="264"/>
      <c r="K33" s="264"/>
      <c r="L33" s="264"/>
      <c r="M33" s="264"/>
      <c r="N33" s="264"/>
      <c r="O33" s="264"/>
      <c r="P33" s="265"/>
    </row>
    <row r="34" spans="1:16" s="273" customFormat="1" ht="13.05" customHeight="1">
      <c r="A34" s="266" t="s">
        <v>315</v>
      </c>
      <c r="B34" s="267" t="s">
        <v>303</v>
      </c>
      <c r="C34" s="278">
        <f t="shared" ref="C34:H34" si="4">C18+C20+C22+C24+C26+C28+C30+C32</f>
        <v>0</v>
      </c>
      <c r="D34" s="278">
        <f t="shared" si="4"/>
        <v>0</v>
      </c>
      <c r="E34" s="278">
        <f t="shared" si="4"/>
        <v>0</v>
      </c>
      <c r="F34" s="278">
        <f t="shared" si="4"/>
        <v>0</v>
      </c>
      <c r="G34" s="278">
        <f t="shared" si="4"/>
        <v>0</v>
      </c>
      <c r="H34" s="279">
        <f t="shared" si="4"/>
        <v>0</v>
      </c>
      <c r="I34" s="270">
        <f>SUM(C34:H34)</f>
        <v>0</v>
      </c>
      <c r="J34" s="271"/>
      <c r="K34" s="271"/>
      <c r="L34" s="271"/>
      <c r="M34" s="271"/>
      <c r="N34" s="271"/>
      <c r="O34" s="271"/>
      <c r="P34" s="272"/>
    </row>
    <row r="35" spans="1:16" ht="13.05" customHeight="1">
      <c r="A35" s="274" t="s">
        <v>316</v>
      </c>
      <c r="B35" s="275" t="s">
        <v>302</v>
      </c>
      <c r="C35" s="276">
        <f t="shared" ref="C35:H36" si="5">C9+C15-C33</f>
        <v>0</v>
      </c>
      <c r="D35" s="276">
        <f t="shared" si="5"/>
        <v>0</v>
      </c>
      <c r="E35" s="276">
        <f t="shared" si="5"/>
        <v>0</v>
      </c>
      <c r="F35" s="276">
        <f t="shared" si="5"/>
        <v>0</v>
      </c>
      <c r="G35" s="276">
        <f t="shared" si="5"/>
        <v>0</v>
      </c>
      <c r="H35" s="277">
        <f t="shared" si="5"/>
        <v>0</v>
      </c>
      <c r="I35" s="263">
        <f>SUM(C35:H35)</f>
        <v>0</v>
      </c>
      <c r="J35" s="264"/>
      <c r="K35" s="264"/>
      <c r="L35" s="264"/>
      <c r="M35" s="264"/>
      <c r="N35" s="264"/>
      <c r="O35" s="264"/>
      <c r="P35" s="265"/>
    </row>
    <row r="36" spans="1:16" ht="13.05" customHeight="1" thickBot="1">
      <c r="A36" s="280" t="s">
        <v>316</v>
      </c>
      <c r="B36" s="281" t="s">
        <v>303</v>
      </c>
      <c r="C36" s="282">
        <f t="shared" si="5"/>
        <v>0</v>
      </c>
      <c r="D36" s="282">
        <f t="shared" si="5"/>
        <v>0</v>
      </c>
      <c r="E36" s="282">
        <f t="shared" si="5"/>
        <v>0</v>
      </c>
      <c r="F36" s="282">
        <f t="shared" si="5"/>
        <v>0</v>
      </c>
      <c r="G36" s="282">
        <f t="shared" si="5"/>
        <v>0</v>
      </c>
      <c r="H36" s="283">
        <f t="shared" si="5"/>
        <v>0</v>
      </c>
      <c r="I36" s="284">
        <f>SUM(C36:H36)</f>
        <v>0</v>
      </c>
      <c r="J36" s="285"/>
      <c r="K36" s="285"/>
      <c r="L36" s="285"/>
      <c r="M36" s="285"/>
      <c r="N36" s="285"/>
      <c r="O36" s="285"/>
      <c r="P36" s="286"/>
    </row>
    <row r="37" spans="1:16" ht="15" thickTop="1"/>
  </sheetData>
  <mergeCells count="7">
    <mergeCell ref="B2:I2"/>
    <mergeCell ref="A6:B8"/>
    <mergeCell ref="C6:P6"/>
    <mergeCell ref="C7:H7"/>
    <mergeCell ref="I7:N7"/>
    <mergeCell ref="O7:O8"/>
    <mergeCell ref="P7:P8"/>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28"/>
  <sheetViews>
    <sheetView topLeftCell="A64" workbookViewId="0">
      <selection activeCell="K9" sqref="K9"/>
    </sheetView>
  </sheetViews>
  <sheetFormatPr baseColWidth="10" defaultRowHeight="14.4"/>
  <cols>
    <col min="1" max="1" width="28.109375" customWidth="1"/>
    <col min="2" max="2" width="7.5546875" customWidth="1"/>
    <col min="3" max="6" width="11.109375" customWidth="1"/>
    <col min="7" max="7" width="11.77734375" customWidth="1"/>
    <col min="257" max="257" width="28.109375" customWidth="1"/>
    <col min="258" max="258" width="7.5546875" customWidth="1"/>
    <col min="259" max="262" width="11.109375" customWidth="1"/>
    <col min="263" max="263" width="11.77734375" customWidth="1"/>
    <col min="513" max="513" width="28.109375" customWidth="1"/>
    <col min="514" max="514" width="7.5546875" customWidth="1"/>
    <col min="515" max="518" width="11.109375" customWidth="1"/>
    <col min="519" max="519" width="11.77734375" customWidth="1"/>
    <col min="769" max="769" width="28.109375" customWidth="1"/>
    <col min="770" max="770" width="7.5546875" customWidth="1"/>
    <col min="771" max="774" width="11.109375" customWidth="1"/>
    <col min="775" max="775" width="11.77734375" customWidth="1"/>
    <col min="1025" max="1025" width="28.109375" customWidth="1"/>
    <col min="1026" max="1026" width="7.5546875" customWidth="1"/>
    <col min="1027" max="1030" width="11.109375" customWidth="1"/>
    <col min="1031" max="1031" width="11.77734375" customWidth="1"/>
    <col min="1281" max="1281" width="28.109375" customWidth="1"/>
    <col min="1282" max="1282" width="7.5546875" customWidth="1"/>
    <col min="1283" max="1286" width="11.109375" customWidth="1"/>
    <col min="1287" max="1287" width="11.77734375" customWidth="1"/>
    <col min="1537" max="1537" width="28.109375" customWidth="1"/>
    <col min="1538" max="1538" width="7.5546875" customWidth="1"/>
    <col min="1539" max="1542" width="11.109375" customWidth="1"/>
    <col min="1543" max="1543" width="11.77734375" customWidth="1"/>
    <col min="1793" max="1793" width="28.109375" customWidth="1"/>
    <col min="1794" max="1794" width="7.5546875" customWidth="1"/>
    <col min="1795" max="1798" width="11.109375" customWidth="1"/>
    <col min="1799" max="1799" width="11.77734375" customWidth="1"/>
    <col min="2049" max="2049" width="28.109375" customWidth="1"/>
    <col min="2050" max="2050" width="7.5546875" customWidth="1"/>
    <col min="2051" max="2054" width="11.109375" customWidth="1"/>
    <col min="2055" max="2055" width="11.77734375" customWidth="1"/>
    <col min="2305" max="2305" width="28.109375" customWidth="1"/>
    <col min="2306" max="2306" width="7.5546875" customWidth="1"/>
    <col min="2307" max="2310" width="11.109375" customWidth="1"/>
    <col min="2311" max="2311" width="11.77734375" customWidth="1"/>
    <col min="2561" max="2561" width="28.109375" customWidth="1"/>
    <col min="2562" max="2562" width="7.5546875" customWidth="1"/>
    <col min="2563" max="2566" width="11.109375" customWidth="1"/>
    <col min="2567" max="2567" width="11.77734375" customWidth="1"/>
    <col min="2817" max="2817" width="28.109375" customWidth="1"/>
    <col min="2818" max="2818" width="7.5546875" customWidth="1"/>
    <col min="2819" max="2822" width="11.109375" customWidth="1"/>
    <col min="2823" max="2823" width="11.77734375" customWidth="1"/>
    <col min="3073" max="3073" width="28.109375" customWidth="1"/>
    <col min="3074" max="3074" width="7.5546875" customWidth="1"/>
    <col min="3075" max="3078" width="11.109375" customWidth="1"/>
    <col min="3079" max="3079" width="11.77734375" customWidth="1"/>
    <col min="3329" max="3329" width="28.109375" customWidth="1"/>
    <col min="3330" max="3330" width="7.5546875" customWidth="1"/>
    <col min="3331" max="3334" width="11.109375" customWidth="1"/>
    <col min="3335" max="3335" width="11.77734375" customWidth="1"/>
    <col min="3585" max="3585" width="28.109375" customWidth="1"/>
    <col min="3586" max="3586" width="7.5546875" customWidth="1"/>
    <col min="3587" max="3590" width="11.109375" customWidth="1"/>
    <col min="3591" max="3591" width="11.77734375" customWidth="1"/>
    <col min="3841" max="3841" width="28.109375" customWidth="1"/>
    <col min="3842" max="3842" width="7.5546875" customWidth="1"/>
    <col min="3843" max="3846" width="11.109375" customWidth="1"/>
    <col min="3847" max="3847" width="11.77734375" customWidth="1"/>
    <col min="4097" max="4097" width="28.109375" customWidth="1"/>
    <col min="4098" max="4098" width="7.5546875" customWidth="1"/>
    <col min="4099" max="4102" width="11.109375" customWidth="1"/>
    <col min="4103" max="4103" width="11.77734375" customWidth="1"/>
    <col min="4353" max="4353" width="28.109375" customWidth="1"/>
    <col min="4354" max="4354" width="7.5546875" customWidth="1"/>
    <col min="4355" max="4358" width="11.109375" customWidth="1"/>
    <col min="4359" max="4359" width="11.77734375" customWidth="1"/>
    <col min="4609" max="4609" width="28.109375" customWidth="1"/>
    <col min="4610" max="4610" width="7.5546875" customWidth="1"/>
    <col min="4611" max="4614" width="11.109375" customWidth="1"/>
    <col min="4615" max="4615" width="11.77734375" customWidth="1"/>
    <col min="4865" max="4865" width="28.109375" customWidth="1"/>
    <col min="4866" max="4866" width="7.5546875" customWidth="1"/>
    <col min="4867" max="4870" width="11.109375" customWidth="1"/>
    <col min="4871" max="4871" width="11.77734375" customWidth="1"/>
    <col min="5121" max="5121" width="28.109375" customWidth="1"/>
    <col min="5122" max="5122" width="7.5546875" customWidth="1"/>
    <col min="5123" max="5126" width="11.109375" customWidth="1"/>
    <col min="5127" max="5127" width="11.77734375" customWidth="1"/>
    <col min="5377" max="5377" width="28.109375" customWidth="1"/>
    <col min="5378" max="5378" width="7.5546875" customWidth="1"/>
    <col min="5379" max="5382" width="11.109375" customWidth="1"/>
    <col min="5383" max="5383" width="11.77734375" customWidth="1"/>
    <col min="5633" max="5633" width="28.109375" customWidth="1"/>
    <col min="5634" max="5634" width="7.5546875" customWidth="1"/>
    <col min="5635" max="5638" width="11.109375" customWidth="1"/>
    <col min="5639" max="5639" width="11.77734375" customWidth="1"/>
    <col min="5889" max="5889" width="28.109375" customWidth="1"/>
    <col min="5890" max="5890" width="7.5546875" customWidth="1"/>
    <col min="5891" max="5894" width="11.109375" customWidth="1"/>
    <col min="5895" max="5895" width="11.77734375" customWidth="1"/>
    <col min="6145" max="6145" width="28.109375" customWidth="1"/>
    <col min="6146" max="6146" width="7.5546875" customWidth="1"/>
    <col min="6147" max="6150" width="11.109375" customWidth="1"/>
    <col min="6151" max="6151" width="11.77734375" customWidth="1"/>
    <col min="6401" max="6401" width="28.109375" customWidth="1"/>
    <col min="6402" max="6402" width="7.5546875" customWidth="1"/>
    <col min="6403" max="6406" width="11.109375" customWidth="1"/>
    <col min="6407" max="6407" width="11.77734375" customWidth="1"/>
    <col min="6657" max="6657" width="28.109375" customWidth="1"/>
    <col min="6658" max="6658" width="7.5546875" customWidth="1"/>
    <col min="6659" max="6662" width="11.109375" customWidth="1"/>
    <col min="6663" max="6663" width="11.77734375" customWidth="1"/>
    <col min="6913" max="6913" width="28.109375" customWidth="1"/>
    <col min="6914" max="6914" width="7.5546875" customWidth="1"/>
    <col min="6915" max="6918" width="11.109375" customWidth="1"/>
    <col min="6919" max="6919" width="11.77734375" customWidth="1"/>
    <col min="7169" max="7169" width="28.109375" customWidth="1"/>
    <col min="7170" max="7170" width="7.5546875" customWidth="1"/>
    <col min="7171" max="7174" width="11.109375" customWidth="1"/>
    <col min="7175" max="7175" width="11.77734375" customWidth="1"/>
    <col min="7425" max="7425" width="28.109375" customWidth="1"/>
    <col min="7426" max="7426" width="7.5546875" customWidth="1"/>
    <col min="7427" max="7430" width="11.109375" customWidth="1"/>
    <col min="7431" max="7431" width="11.77734375" customWidth="1"/>
    <col min="7681" max="7681" width="28.109375" customWidth="1"/>
    <col min="7682" max="7682" width="7.5546875" customWidth="1"/>
    <col min="7683" max="7686" width="11.109375" customWidth="1"/>
    <col min="7687" max="7687" width="11.77734375" customWidth="1"/>
    <col min="7937" max="7937" width="28.109375" customWidth="1"/>
    <col min="7938" max="7938" width="7.5546875" customWidth="1"/>
    <col min="7939" max="7942" width="11.109375" customWidth="1"/>
    <col min="7943" max="7943" width="11.77734375" customWidth="1"/>
    <col min="8193" max="8193" width="28.109375" customWidth="1"/>
    <col min="8194" max="8194" width="7.5546875" customWidth="1"/>
    <col min="8195" max="8198" width="11.109375" customWidth="1"/>
    <col min="8199" max="8199" width="11.77734375" customWidth="1"/>
    <col min="8449" max="8449" width="28.109375" customWidth="1"/>
    <col min="8450" max="8450" width="7.5546875" customWidth="1"/>
    <col min="8451" max="8454" width="11.109375" customWidth="1"/>
    <col min="8455" max="8455" width="11.77734375" customWidth="1"/>
    <col min="8705" max="8705" width="28.109375" customWidth="1"/>
    <col min="8706" max="8706" width="7.5546875" customWidth="1"/>
    <col min="8707" max="8710" width="11.109375" customWidth="1"/>
    <col min="8711" max="8711" width="11.77734375" customWidth="1"/>
    <col min="8961" max="8961" width="28.109375" customWidth="1"/>
    <col min="8962" max="8962" width="7.5546875" customWidth="1"/>
    <col min="8963" max="8966" width="11.109375" customWidth="1"/>
    <col min="8967" max="8967" width="11.77734375" customWidth="1"/>
    <col min="9217" max="9217" width="28.109375" customWidth="1"/>
    <col min="9218" max="9218" width="7.5546875" customWidth="1"/>
    <col min="9219" max="9222" width="11.109375" customWidth="1"/>
    <col min="9223" max="9223" width="11.77734375" customWidth="1"/>
    <col min="9473" max="9473" width="28.109375" customWidth="1"/>
    <col min="9474" max="9474" width="7.5546875" customWidth="1"/>
    <col min="9475" max="9478" width="11.109375" customWidth="1"/>
    <col min="9479" max="9479" width="11.77734375" customWidth="1"/>
    <col min="9729" max="9729" width="28.109375" customWidth="1"/>
    <col min="9730" max="9730" width="7.5546875" customWidth="1"/>
    <col min="9731" max="9734" width="11.109375" customWidth="1"/>
    <col min="9735" max="9735" width="11.77734375" customWidth="1"/>
    <col min="9985" max="9985" width="28.109375" customWidth="1"/>
    <col min="9986" max="9986" width="7.5546875" customWidth="1"/>
    <col min="9987" max="9990" width="11.109375" customWidth="1"/>
    <col min="9991" max="9991" width="11.77734375" customWidth="1"/>
    <col min="10241" max="10241" width="28.109375" customWidth="1"/>
    <col min="10242" max="10242" width="7.5546875" customWidth="1"/>
    <col min="10243" max="10246" width="11.109375" customWidth="1"/>
    <col min="10247" max="10247" width="11.77734375" customWidth="1"/>
    <col min="10497" max="10497" width="28.109375" customWidth="1"/>
    <col min="10498" max="10498" width="7.5546875" customWidth="1"/>
    <col min="10499" max="10502" width="11.109375" customWidth="1"/>
    <col min="10503" max="10503" width="11.77734375" customWidth="1"/>
    <col min="10753" max="10753" width="28.109375" customWidth="1"/>
    <col min="10754" max="10754" width="7.5546875" customWidth="1"/>
    <col min="10755" max="10758" width="11.109375" customWidth="1"/>
    <col min="10759" max="10759" width="11.77734375" customWidth="1"/>
    <col min="11009" max="11009" width="28.109375" customWidth="1"/>
    <col min="11010" max="11010" width="7.5546875" customWidth="1"/>
    <col min="11011" max="11014" width="11.109375" customWidth="1"/>
    <col min="11015" max="11015" width="11.77734375" customWidth="1"/>
    <col min="11265" max="11265" width="28.109375" customWidth="1"/>
    <col min="11266" max="11266" width="7.5546875" customWidth="1"/>
    <col min="11267" max="11270" width="11.109375" customWidth="1"/>
    <col min="11271" max="11271" width="11.77734375" customWidth="1"/>
    <col min="11521" max="11521" width="28.109375" customWidth="1"/>
    <col min="11522" max="11522" width="7.5546875" customWidth="1"/>
    <col min="11523" max="11526" width="11.109375" customWidth="1"/>
    <col min="11527" max="11527" width="11.77734375" customWidth="1"/>
    <col min="11777" max="11777" width="28.109375" customWidth="1"/>
    <col min="11778" max="11778" width="7.5546875" customWidth="1"/>
    <col min="11779" max="11782" width="11.109375" customWidth="1"/>
    <col min="11783" max="11783" width="11.77734375" customWidth="1"/>
    <col min="12033" max="12033" width="28.109375" customWidth="1"/>
    <col min="12034" max="12034" width="7.5546875" customWidth="1"/>
    <col min="12035" max="12038" width="11.109375" customWidth="1"/>
    <col min="12039" max="12039" width="11.77734375" customWidth="1"/>
    <col min="12289" max="12289" width="28.109375" customWidth="1"/>
    <col min="12290" max="12290" width="7.5546875" customWidth="1"/>
    <col min="12291" max="12294" width="11.109375" customWidth="1"/>
    <col min="12295" max="12295" width="11.77734375" customWidth="1"/>
    <col min="12545" max="12545" width="28.109375" customWidth="1"/>
    <col min="12546" max="12546" width="7.5546875" customWidth="1"/>
    <col min="12547" max="12550" width="11.109375" customWidth="1"/>
    <col min="12551" max="12551" width="11.77734375" customWidth="1"/>
    <col min="12801" max="12801" width="28.109375" customWidth="1"/>
    <col min="12802" max="12802" width="7.5546875" customWidth="1"/>
    <col min="12803" max="12806" width="11.109375" customWidth="1"/>
    <col min="12807" max="12807" width="11.77734375" customWidth="1"/>
    <col min="13057" max="13057" width="28.109375" customWidth="1"/>
    <col min="13058" max="13058" width="7.5546875" customWidth="1"/>
    <col min="13059" max="13062" width="11.109375" customWidth="1"/>
    <col min="13063" max="13063" width="11.77734375" customWidth="1"/>
    <col min="13313" max="13313" width="28.109375" customWidth="1"/>
    <col min="13314" max="13314" width="7.5546875" customWidth="1"/>
    <col min="13315" max="13318" width="11.109375" customWidth="1"/>
    <col min="13319" max="13319" width="11.77734375" customWidth="1"/>
    <col min="13569" max="13569" width="28.109375" customWidth="1"/>
    <col min="13570" max="13570" width="7.5546875" customWidth="1"/>
    <col min="13571" max="13574" width="11.109375" customWidth="1"/>
    <col min="13575" max="13575" width="11.77734375" customWidth="1"/>
    <col min="13825" max="13825" width="28.109375" customWidth="1"/>
    <col min="13826" max="13826" width="7.5546875" customWidth="1"/>
    <col min="13827" max="13830" width="11.109375" customWidth="1"/>
    <col min="13831" max="13831" width="11.77734375" customWidth="1"/>
    <col min="14081" max="14081" width="28.109375" customWidth="1"/>
    <col min="14082" max="14082" width="7.5546875" customWidth="1"/>
    <col min="14083" max="14086" width="11.109375" customWidth="1"/>
    <col min="14087" max="14087" width="11.77734375" customWidth="1"/>
    <col min="14337" max="14337" width="28.109375" customWidth="1"/>
    <col min="14338" max="14338" width="7.5546875" customWidth="1"/>
    <col min="14339" max="14342" width="11.109375" customWidth="1"/>
    <col min="14343" max="14343" width="11.77734375" customWidth="1"/>
    <col min="14593" max="14593" width="28.109375" customWidth="1"/>
    <col min="14594" max="14594" width="7.5546875" customWidth="1"/>
    <col min="14595" max="14598" width="11.109375" customWidth="1"/>
    <col min="14599" max="14599" width="11.77734375" customWidth="1"/>
    <col min="14849" max="14849" width="28.109375" customWidth="1"/>
    <col min="14850" max="14850" width="7.5546875" customWidth="1"/>
    <col min="14851" max="14854" width="11.109375" customWidth="1"/>
    <col min="14855" max="14855" width="11.77734375" customWidth="1"/>
    <col min="15105" max="15105" width="28.109375" customWidth="1"/>
    <col min="15106" max="15106" width="7.5546875" customWidth="1"/>
    <col min="15107" max="15110" width="11.109375" customWidth="1"/>
    <col min="15111" max="15111" width="11.77734375" customWidth="1"/>
    <col min="15361" max="15361" width="28.109375" customWidth="1"/>
    <col min="15362" max="15362" width="7.5546875" customWidth="1"/>
    <col min="15363" max="15366" width="11.109375" customWidth="1"/>
    <col min="15367" max="15367" width="11.77734375" customWidth="1"/>
    <col min="15617" max="15617" width="28.109375" customWidth="1"/>
    <col min="15618" max="15618" width="7.5546875" customWidth="1"/>
    <col min="15619" max="15622" width="11.109375" customWidth="1"/>
    <col min="15623" max="15623" width="11.77734375" customWidth="1"/>
    <col min="15873" max="15873" width="28.109375" customWidth="1"/>
    <col min="15874" max="15874" width="7.5546875" customWidth="1"/>
    <col min="15875" max="15878" width="11.109375" customWidth="1"/>
    <col min="15879" max="15879" width="11.77734375" customWidth="1"/>
    <col min="16129" max="16129" width="28.109375" customWidth="1"/>
    <col min="16130" max="16130" width="7.5546875" customWidth="1"/>
    <col min="16131" max="16134" width="11.109375" customWidth="1"/>
    <col min="16135" max="16135" width="11.77734375" customWidth="1"/>
  </cols>
  <sheetData>
    <row r="1" spans="1:7" ht="30.75" customHeight="1">
      <c r="A1" s="287" t="s">
        <v>317</v>
      </c>
      <c r="B1" s="778" t="s">
        <v>318</v>
      </c>
      <c r="C1" s="778"/>
      <c r="D1" s="778"/>
      <c r="E1" s="778"/>
      <c r="F1" s="778"/>
      <c r="G1" s="778"/>
    </row>
    <row r="2" spans="1:7" ht="15" customHeight="1">
      <c r="A2" s="287" t="s">
        <v>319</v>
      </c>
      <c r="B2" s="253" t="s">
        <v>320</v>
      </c>
      <c r="D2" s="288" t="s">
        <v>38</v>
      </c>
      <c r="E2" s="253" t="s">
        <v>297</v>
      </c>
    </row>
    <row r="3" spans="1:7" ht="15" customHeight="1">
      <c r="A3" s="289" t="s">
        <v>321</v>
      </c>
    </row>
    <row r="4" spans="1:7" ht="7.5" customHeight="1">
      <c r="A4" s="290"/>
    </row>
    <row r="5" spans="1:7" ht="7.5" customHeight="1">
      <c r="A5" s="290"/>
    </row>
    <row r="6" spans="1:7" ht="15" customHeight="1">
      <c r="A6" s="291" t="s">
        <v>322</v>
      </c>
      <c r="B6" s="292" t="s">
        <v>323</v>
      </c>
    </row>
    <row r="7" spans="1:7" ht="15" customHeight="1" thickBot="1"/>
    <row r="8" spans="1:7" ht="21" customHeight="1" thickTop="1">
      <c r="A8" s="792" t="s">
        <v>300</v>
      </c>
      <c r="B8" s="793"/>
      <c r="C8" s="798" t="s">
        <v>324</v>
      </c>
      <c r="D8" s="799"/>
      <c r="E8" s="799"/>
      <c r="F8" s="799"/>
      <c r="G8" s="800"/>
    </row>
    <row r="9" spans="1:7" ht="15" customHeight="1">
      <c r="A9" s="794"/>
      <c r="B9" s="795"/>
      <c r="C9" s="293" t="s">
        <v>325</v>
      </c>
      <c r="D9" s="294" t="s">
        <v>267</v>
      </c>
      <c r="E9" s="294" t="s">
        <v>267</v>
      </c>
      <c r="F9" s="294" t="s">
        <v>267</v>
      </c>
      <c r="G9" s="295" t="s">
        <v>326</v>
      </c>
    </row>
    <row r="10" spans="1:7" ht="15" customHeight="1">
      <c r="A10" s="796"/>
      <c r="B10" s="797"/>
      <c r="C10" s="296" t="s">
        <v>327</v>
      </c>
      <c r="D10" s="297" t="s">
        <v>328</v>
      </c>
      <c r="E10" s="297" t="s">
        <v>328</v>
      </c>
      <c r="F10" s="297" t="s">
        <v>328</v>
      </c>
      <c r="G10" s="298" t="s">
        <v>329</v>
      </c>
    </row>
    <row r="11" spans="1:7" ht="15" customHeight="1">
      <c r="A11" s="299" t="s">
        <v>330</v>
      </c>
      <c r="B11" s="300" t="s">
        <v>331</v>
      </c>
      <c r="C11" s="301">
        <v>0</v>
      </c>
      <c r="D11" s="301">
        <v>0</v>
      </c>
      <c r="E11" s="301">
        <v>0</v>
      </c>
      <c r="F11" s="301">
        <v>0</v>
      </c>
      <c r="G11" s="302">
        <v>0</v>
      </c>
    </row>
    <row r="12" spans="1:7" ht="15" customHeight="1">
      <c r="A12" s="299" t="s">
        <v>332</v>
      </c>
      <c r="B12" s="300" t="s">
        <v>333</v>
      </c>
      <c r="C12" s="303">
        <v>0</v>
      </c>
      <c r="D12" s="303">
        <v>0</v>
      </c>
      <c r="E12" s="303">
        <v>0</v>
      </c>
      <c r="F12" s="303">
        <v>0</v>
      </c>
      <c r="G12" s="304">
        <v>0</v>
      </c>
    </row>
    <row r="13" spans="1:7" ht="15" customHeight="1">
      <c r="A13" s="299" t="s">
        <v>334</v>
      </c>
      <c r="B13" s="296" t="s">
        <v>333</v>
      </c>
      <c r="C13" s="303">
        <v>0</v>
      </c>
      <c r="D13" s="303">
        <v>0</v>
      </c>
      <c r="E13" s="303">
        <v>0</v>
      </c>
      <c r="F13" s="303">
        <v>0</v>
      </c>
      <c r="G13" s="304">
        <v>0</v>
      </c>
    </row>
    <row r="14" spans="1:7" ht="15" customHeight="1">
      <c r="A14" s="274" t="s">
        <v>335</v>
      </c>
      <c r="B14" s="300" t="s">
        <v>331</v>
      </c>
      <c r="C14" s="301">
        <v>0</v>
      </c>
      <c r="D14" s="301">
        <v>0</v>
      </c>
      <c r="E14" s="301">
        <v>0</v>
      </c>
      <c r="F14" s="301">
        <v>0</v>
      </c>
      <c r="G14" s="302">
        <v>0</v>
      </c>
    </row>
    <row r="15" spans="1:7" ht="15" customHeight="1" thickBot="1">
      <c r="A15" s="280" t="s">
        <v>336</v>
      </c>
      <c r="B15" s="305" t="s">
        <v>333</v>
      </c>
      <c r="C15" s="306">
        <v>0</v>
      </c>
      <c r="D15" s="306">
        <v>0</v>
      </c>
      <c r="E15" s="306">
        <v>0</v>
      </c>
      <c r="F15" s="306">
        <v>0</v>
      </c>
      <c r="G15" s="307">
        <v>0</v>
      </c>
    </row>
    <row r="16" spans="1:7" ht="15" customHeight="1" thickTop="1"/>
    <row r="17" spans="1:7" ht="15" customHeight="1">
      <c r="A17" s="801" t="s">
        <v>337</v>
      </c>
      <c r="B17" s="801"/>
      <c r="C17" s="801"/>
      <c r="D17" s="801"/>
      <c r="E17" s="801"/>
      <c r="F17" s="801"/>
      <c r="G17" s="801"/>
    </row>
    <row r="18" spans="1:7" ht="9" customHeight="1" thickBot="1">
      <c r="A18" s="308"/>
      <c r="B18" s="308"/>
      <c r="C18" s="308"/>
      <c r="D18" s="308"/>
      <c r="E18" s="308"/>
      <c r="F18" s="308"/>
      <c r="G18" s="308"/>
    </row>
    <row r="19" spans="1:7" ht="21" customHeight="1" thickTop="1">
      <c r="A19" s="792" t="s">
        <v>300</v>
      </c>
      <c r="B19" s="793"/>
      <c r="C19" s="798" t="s">
        <v>324</v>
      </c>
      <c r="D19" s="799"/>
      <c r="E19" s="799"/>
      <c r="F19" s="799"/>
      <c r="G19" s="800"/>
    </row>
    <row r="20" spans="1:7" ht="15" customHeight="1">
      <c r="A20" s="794"/>
      <c r="B20" s="795"/>
      <c r="C20" s="293" t="s">
        <v>325</v>
      </c>
      <c r="D20" s="294" t="s">
        <v>267</v>
      </c>
      <c r="E20" s="294" t="s">
        <v>267</v>
      </c>
      <c r="F20" s="294" t="s">
        <v>267</v>
      </c>
      <c r="G20" s="295" t="s">
        <v>326</v>
      </c>
    </row>
    <row r="21" spans="1:7" ht="15" customHeight="1">
      <c r="A21" s="796"/>
      <c r="B21" s="797"/>
      <c r="C21" s="296" t="s">
        <v>327</v>
      </c>
      <c r="D21" s="297" t="s">
        <v>328</v>
      </c>
      <c r="E21" s="297" t="s">
        <v>328</v>
      </c>
      <c r="F21" s="297" t="s">
        <v>328</v>
      </c>
      <c r="G21" s="298" t="s">
        <v>329</v>
      </c>
    </row>
    <row r="22" spans="1:7" ht="15" customHeight="1">
      <c r="A22" s="309" t="s">
        <v>338</v>
      </c>
      <c r="B22" s="300" t="s">
        <v>331</v>
      </c>
      <c r="C22" s="303">
        <v>0</v>
      </c>
      <c r="D22" s="303">
        <v>0</v>
      </c>
      <c r="E22" s="303">
        <v>0</v>
      </c>
      <c r="F22" s="303">
        <v>0</v>
      </c>
      <c r="G22" s="304">
        <v>0</v>
      </c>
    </row>
    <row r="23" spans="1:7" ht="15" customHeight="1">
      <c r="A23" s="309" t="s">
        <v>338</v>
      </c>
      <c r="B23" s="300" t="s">
        <v>333</v>
      </c>
      <c r="C23" s="303">
        <v>0</v>
      </c>
      <c r="D23" s="303">
        <v>0</v>
      </c>
      <c r="E23" s="303">
        <v>0</v>
      </c>
      <c r="F23" s="303">
        <v>0</v>
      </c>
      <c r="G23" s="304">
        <v>0</v>
      </c>
    </row>
    <row r="24" spans="1:7" ht="15" customHeight="1">
      <c r="A24" s="274" t="s">
        <v>339</v>
      </c>
      <c r="B24" s="300" t="s">
        <v>331</v>
      </c>
      <c r="C24" s="303">
        <v>0</v>
      </c>
      <c r="D24" s="303">
        <v>0</v>
      </c>
      <c r="E24" s="303">
        <v>0</v>
      </c>
      <c r="F24" s="303">
        <v>0</v>
      </c>
      <c r="G24" s="304">
        <v>0</v>
      </c>
    </row>
    <row r="25" spans="1:7" ht="15" customHeight="1">
      <c r="A25" s="274" t="s">
        <v>339</v>
      </c>
      <c r="B25" s="300" t="s">
        <v>333</v>
      </c>
      <c r="C25" s="303">
        <v>0</v>
      </c>
      <c r="D25" s="303">
        <v>0</v>
      </c>
      <c r="E25" s="303">
        <v>0</v>
      </c>
      <c r="F25" s="303">
        <v>0</v>
      </c>
      <c r="G25" s="304">
        <v>0</v>
      </c>
    </row>
    <row r="26" spans="1:7" ht="15" customHeight="1">
      <c r="A26" s="274" t="s">
        <v>340</v>
      </c>
      <c r="B26" s="300" t="s">
        <v>331</v>
      </c>
      <c r="C26" s="303">
        <v>0</v>
      </c>
      <c r="D26" s="303">
        <v>0</v>
      </c>
      <c r="E26" s="303">
        <v>0</v>
      </c>
      <c r="F26" s="303">
        <v>0</v>
      </c>
      <c r="G26" s="304">
        <v>0</v>
      </c>
    </row>
    <row r="27" spans="1:7" ht="15" customHeight="1">
      <c r="A27" s="274" t="s">
        <v>340</v>
      </c>
      <c r="B27" s="300" t="s">
        <v>333</v>
      </c>
      <c r="C27" s="303">
        <v>0</v>
      </c>
      <c r="D27" s="303">
        <v>0</v>
      </c>
      <c r="E27" s="303">
        <v>0</v>
      </c>
      <c r="F27" s="303">
        <v>0</v>
      </c>
      <c r="G27" s="304">
        <v>0</v>
      </c>
    </row>
    <row r="28" spans="1:7" ht="15" customHeight="1">
      <c r="A28" s="274" t="s">
        <v>341</v>
      </c>
      <c r="B28" s="300" t="s">
        <v>331</v>
      </c>
      <c r="C28" s="303">
        <v>0</v>
      </c>
      <c r="D28" s="303">
        <v>0</v>
      </c>
      <c r="E28" s="303">
        <v>0</v>
      </c>
      <c r="F28" s="303">
        <v>0</v>
      </c>
      <c r="G28" s="304">
        <v>0</v>
      </c>
    </row>
    <row r="29" spans="1:7" ht="15" customHeight="1">
      <c r="A29" s="274" t="s">
        <v>341</v>
      </c>
      <c r="B29" s="300" t="s">
        <v>333</v>
      </c>
      <c r="C29" s="303">
        <v>0</v>
      </c>
      <c r="D29" s="303">
        <v>0</v>
      </c>
      <c r="E29" s="303">
        <v>0</v>
      </c>
      <c r="F29" s="303">
        <v>0</v>
      </c>
      <c r="G29" s="304">
        <v>0</v>
      </c>
    </row>
    <row r="30" spans="1:7" ht="15" customHeight="1">
      <c r="A30" s="274" t="s">
        <v>342</v>
      </c>
      <c r="B30" s="300" t="s">
        <v>331</v>
      </c>
      <c r="C30" s="303">
        <v>0</v>
      </c>
      <c r="D30" s="303">
        <v>0</v>
      </c>
      <c r="E30" s="303">
        <v>0</v>
      </c>
      <c r="F30" s="303">
        <v>0</v>
      </c>
      <c r="G30" s="304">
        <v>0</v>
      </c>
    </row>
    <row r="31" spans="1:7" ht="15" customHeight="1">
      <c r="A31" s="274" t="s">
        <v>342</v>
      </c>
      <c r="B31" s="300" t="s">
        <v>333</v>
      </c>
      <c r="C31" s="303">
        <v>0</v>
      </c>
      <c r="D31" s="303">
        <v>0</v>
      </c>
      <c r="E31" s="303">
        <v>0</v>
      </c>
      <c r="F31" s="303">
        <v>0</v>
      </c>
      <c r="G31" s="304">
        <v>0</v>
      </c>
    </row>
    <row r="32" spans="1:7" ht="15" customHeight="1">
      <c r="A32" s="309" t="s">
        <v>343</v>
      </c>
      <c r="B32" s="300" t="s">
        <v>331</v>
      </c>
      <c r="C32" s="303">
        <v>0</v>
      </c>
      <c r="D32" s="303">
        <v>0</v>
      </c>
      <c r="E32" s="303">
        <v>0</v>
      </c>
      <c r="F32" s="303">
        <v>0</v>
      </c>
      <c r="G32" s="304">
        <v>0</v>
      </c>
    </row>
    <row r="33" spans="1:7" ht="15" customHeight="1" thickBot="1">
      <c r="A33" s="310" t="s">
        <v>343</v>
      </c>
      <c r="B33" s="305" t="s">
        <v>333</v>
      </c>
      <c r="C33" s="306">
        <v>0</v>
      </c>
      <c r="D33" s="306">
        <v>0</v>
      </c>
      <c r="E33" s="306">
        <v>0</v>
      </c>
      <c r="F33" s="306">
        <v>0</v>
      </c>
      <c r="G33" s="307">
        <v>0</v>
      </c>
    </row>
    <row r="34" spans="1:7" ht="15" customHeight="1" thickTop="1"/>
    <row r="35" spans="1:7" ht="15" customHeight="1">
      <c r="A35" s="801" t="s">
        <v>344</v>
      </c>
      <c r="B35" s="801"/>
      <c r="C35" s="801"/>
      <c r="D35" s="801"/>
      <c r="E35" s="801"/>
      <c r="F35" s="801"/>
      <c r="G35" s="801"/>
    </row>
    <row r="36" spans="1:7" ht="9" customHeight="1" thickBot="1">
      <c r="A36" s="308"/>
      <c r="B36" s="308"/>
      <c r="C36" s="308"/>
      <c r="D36" s="308"/>
      <c r="E36" s="308"/>
      <c r="F36" s="308"/>
      <c r="G36" s="308"/>
    </row>
    <row r="37" spans="1:7" ht="21" customHeight="1" thickTop="1">
      <c r="A37" s="792" t="s">
        <v>300</v>
      </c>
      <c r="B37" s="793"/>
      <c r="C37" s="798" t="s">
        <v>324</v>
      </c>
      <c r="D37" s="799"/>
      <c r="E37" s="799"/>
      <c r="F37" s="799"/>
      <c r="G37" s="800"/>
    </row>
    <row r="38" spans="1:7" ht="15" customHeight="1">
      <c r="A38" s="794"/>
      <c r="B38" s="795"/>
      <c r="C38" s="293" t="s">
        <v>325</v>
      </c>
      <c r="D38" s="294" t="s">
        <v>267</v>
      </c>
      <c r="E38" s="294" t="s">
        <v>267</v>
      </c>
      <c r="F38" s="294" t="s">
        <v>267</v>
      </c>
      <c r="G38" s="295" t="s">
        <v>326</v>
      </c>
    </row>
    <row r="39" spans="1:7" ht="15" customHeight="1">
      <c r="A39" s="796"/>
      <c r="B39" s="797"/>
      <c r="C39" s="296" t="s">
        <v>327</v>
      </c>
      <c r="D39" s="297" t="s">
        <v>328</v>
      </c>
      <c r="E39" s="297" t="s">
        <v>328</v>
      </c>
      <c r="F39" s="297" t="s">
        <v>328</v>
      </c>
      <c r="G39" s="298" t="s">
        <v>329</v>
      </c>
    </row>
    <row r="40" spans="1:7" ht="15" customHeight="1">
      <c r="A40" s="309" t="s">
        <v>338</v>
      </c>
      <c r="B40" s="311" t="s">
        <v>331</v>
      </c>
      <c r="C40" s="303">
        <v>0</v>
      </c>
      <c r="D40" s="303">
        <v>0</v>
      </c>
      <c r="E40" s="303">
        <v>0</v>
      </c>
      <c r="F40" s="303">
        <v>0</v>
      </c>
      <c r="G40" s="312">
        <v>0</v>
      </c>
    </row>
    <row r="41" spans="1:7" ht="15" customHeight="1">
      <c r="A41" s="309" t="s">
        <v>338</v>
      </c>
      <c r="B41" s="311" t="s">
        <v>333</v>
      </c>
      <c r="C41" s="303">
        <v>0</v>
      </c>
      <c r="D41" s="303">
        <v>0</v>
      </c>
      <c r="E41" s="303">
        <v>0</v>
      </c>
      <c r="F41" s="303">
        <v>0</v>
      </c>
      <c r="G41" s="312">
        <v>0</v>
      </c>
    </row>
    <row r="42" spans="1:7" ht="15" customHeight="1">
      <c r="A42" s="274" t="s">
        <v>339</v>
      </c>
      <c r="B42" s="311" t="s">
        <v>331</v>
      </c>
      <c r="C42" s="303">
        <v>0</v>
      </c>
      <c r="D42" s="303">
        <v>0</v>
      </c>
      <c r="E42" s="303">
        <v>0</v>
      </c>
      <c r="F42" s="303">
        <v>0</v>
      </c>
      <c r="G42" s="312">
        <v>0</v>
      </c>
    </row>
    <row r="43" spans="1:7" ht="15" customHeight="1">
      <c r="A43" s="274" t="s">
        <v>339</v>
      </c>
      <c r="B43" s="311" t="s">
        <v>333</v>
      </c>
      <c r="C43" s="303">
        <v>0</v>
      </c>
      <c r="D43" s="303">
        <v>0</v>
      </c>
      <c r="E43" s="303">
        <v>0</v>
      </c>
      <c r="F43" s="303">
        <v>0</v>
      </c>
      <c r="G43" s="312">
        <v>0</v>
      </c>
    </row>
    <row r="44" spans="1:7" ht="15" customHeight="1">
      <c r="A44" s="274" t="s">
        <v>340</v>
      </c>
      <c r="B44" s="311" t="s">
        <v>331</v>
      </c>
      <c r="C44" s="303">
        <v>0</v>
      </c>
      <c r="D44" s="303">
        <v>0</v>
      </c>
      <c r="E44" s="303">
        <v>0</v>
      </c>
      <c r="F44" s="303">
        <v>0</v>
      </c>
      <c r="G44" s="312">
        <v>0</v>
      </c>
    </row>
    <row r="45" spans="1:7" ht="15" customHeight="1">
      <c r="A45" s="274" t="s">
        <v>340</v>
      </c>
      <c r="B45" s="311" t="s">
        <v>333</v>
      </c>
      <c r="C45" s="303">
        <v>0</v>
      </c>
      <c r="D45" s="303">
        <v>0</v>
      </c>
      <c r="E45" s="303">
        <v>0</v>
      </c>
      <c r="F45" s="303">
        <v>0</v>
      </c>
      <c r="G45" s="312">
        <v>0</v>
      </c>
    </row>
    <row r="46" spans="1:7" ht="15" customHeight="1">
      <c r="A46" s="274" t="s">
        <v>341</v>
      </c>
      <c r="B46" s="311" t="s">
        <v>331</v>
      </c>
      <c r="C46" s="303">
        <v>0</v>
      </c>
      <c r="D46" s="303">
        <v>0</v>
      </c>
      <c r="E46" s="303">
        <v>0</v>
      </c>
      <c r="F46" s="303">
        <v>0</v>
      </c>
      <c r="G46" s="312">
        <v>0</v>
      </c>
    </row>
    <row r="47" spans="1:7" ht="15" customHeight="1">
      <c r="A47" s="274" t="s">
        <v>341</v>
      </c>
      <c r="B47" s="311" t="s">
        <v>333</v>
      </c>
      <c r="C47" s="303">
        <v>0</v>
      </c>
      <c r="D47" s="303">
        <v>0</v>
      </c>
      <c r="E47" s="303">
        <v>0</v>
      </c>
      <c r="F47" s="303">
        <v>0</v>
      </c>
      <c r="G47" s="312">
        <v>0</v>
      </c>
    </row>
    <row r="48" spans="1:7" ht="15" customHeight="1">
      <c r="A48" s="274" t="s">
        <v>342</v>
      </c>
      <c r="B48" s="311" t="s">
        <v>331</v>
      </c>
      <c r="C48" s="303">
        <v>0</v>
      </c>
      <c r="D48" s="303">
        <v>0</v>
      </c>
      <c r="E48" s="303">
        <v>0</v>
      </c>
      <c r="F48" s="303">
        <v>0</v>
      </c>
      <c r="G48" s="312">
        <v>0</v>
      </c>
    </row>
    <row r="49" spans="1:7" ht="15" customHeight="1">
      <c r="A49" s="274" t="s">
        <v>342</v>
      </c>
      <c r="B49" s="311" t="s">
        <v>333</v>
      </c>
      <c r="C49" s="303">
        <v>0</v>
      </c>
      <c r="D49" s="303">
        <v>0</v>
      </c>
      <c r="E49" s="303">
        <v>0</v>
      </c>
      <c r="F49" s="303">
        <v>0</v>
      </c>
      <c r="G49" s="312">
        <v>0</v>
      </c>
    </row>
    <row r="50" spans="1:7" ht="15" customHeight="1">
      <c r="A50" s="309" t="s">
        <v>343</v>
      </c>
      <c r="B50" s="311" t="s">
        <v>331</v>
      </c>
      <c r="C50" s="303">
        <v>0</v>
      </c>
      <c r="D50" s="303">
        <v>0</v>
      </c>
      <c r="E50" s="303">
        <v>0</v>
      </c>
      <c r="F50" s="303">
        <v>0</v>
      </c>
      <c r="G50" s="312">
        <v>0</v>
      </c>
    </row>
    <row r="51" spans="1:7" ht="15" customHeight="1" thickBot="1">
      <c r="A51" s="310" t="s">
        <v>343</v>
      </c>
      <c r="B51" s="313" t="s">
        <v>333</v>
      </c>
      <c r="C51" s="306">
        <v>0</v>
      </c>
      <c r="D51" s="306">
        <v>0</v>
      </c>
      <c r="E51" s="306">
        <v>0</v>
      </c>
      <c r="F51" s="306">
        <v>0</v>
      </c>
      <c r="G51" s="314">
        <v>0</v>
      </c>
    </row>
    <row r="52" spans="1:7" ht="15" customHeight="1" thickTop="1"/>
    <row r="53" spans="1:7" ht="30.75" customHeight="1">
      <c r="A53" s="287" t="s">
        <v>317</v>
      </c>
      <c r="B53" s="778" t="s">
        <v>318</v>
      </c>
      <c r="C53" s="778"/>
      <c r="D53" s="778"/>
      <c r="E53" s="778"/>
      <c r="F53" s="778"/>
      <c r="G53" s="778"/>
    </row>
    <row r="54" spans="1:7" ht="15" customHeight="1">
      <c r="A54" s="287" t="s">
        <v>319</v>
      </c>
      <c r="B54" s="253" t="s">
        <v>320</v>
      </c>
      <c r="D54" s="288" t="s">
        <v>38</v>
      </c>
      <c r="E54" s="253" t="s">
        <v>297</v>
      </c>
    </row>
    <row r="55" spans="1:7" ht="15" customHeight="1">
      <c r="A55" s="289" t="s">
        <v>321</v>
      </c>
    </row>
    <row r="56" spans="1:7" ht="7.5" customHeight="1">
      <c r="A56" s="290"/>
    </row>
    <row r="57" spans="1:7" ht="7.5" customHeight="1">
      <c r="A57" s="290"/>
    </row>
    <row r="58" spans="1:7" ht="15" customHeight="1">
      <c r="A58" s="291" t="s">
        <v>322</v>
      </c>
      <c r="B58" s="292" t="s">
        <v>345</v>
      </c>
    </row>
    <row r="59" spans="1:7" ht="15" customHeight="1" thickBot="1"/>
    <row r="60" spans="1:7" ht="21" customHeight="1" thickTop="1">
      <c r="A60" s="792" t="s">
        <v>300</v>
      </c>
      <c r="B60" s="793"/>
      <c r="C60" s="798" t="s">
        <v>324</v>
      </c>
      <c r="D60" s="799"/>
      <c r="E60" s="799"/>
      <c r="F60" s="799"/>
      <c r="G60" s="800"/>
    </row>
    <row r="61" spans="1:7" ht="15" customHeight="1">
      <c r="A61" s="794"/>
      <c r="B61" s="795"/>
      <c r="C61" s="293" t="s">
        <v>325</v>
      </c>
      <c r="D61" s="294" t="s">
        <v>267</v>
      </c>
      <c r="E61" s="294" t="s">
        <v>267</v>
      </c>
      <c r="F61" s="294" t="s">
        <v>267</v>
      </c>
      <c r="G61" s="295" t="s">
        <v>326</v>
      </c>
    </row>
    <row r="62" spans="1:7" ht="15" customHeight="1">
      <c r="A62" s="796"/>
      <c r="B62" s="797"/>
      <c r="C62" s="296" t="s">
        <v>327</v>
      </c>
      <c r="D62" s="297" t="s">
        <v>328</v>
      </c>
      <c r="E62" s="297" t="s">
        <v>328</v>
      </c>
      <c r="F62" s="297" t="s">
        <v>328</v>
      </c>
      <c r="G62" s="298" t="s">
        <v>329</v>
      </c>
    </row>
    <row r="63" spans="1:7" ht="15" customHeight="1">
      <c r="A63" s="299" t="s">
        <v>330</v>
      </c>
      <c r="B63" s="300" t="s">
        <v>331</v>
      </c>
      <c r="C63" s="301">
        <v>0</v>
      </c>
      <c r="D63" s="301">
        <v>0</v>
      </c>
      <c r="E63" s="301">
        <v>0</v>
      </c>
      <c r="F63" s="301">
        <v>0</v>
      </c>
      <c r="G63" s="302">
        <v>0</v>
      </c>
    </row>
    <row r="64" spans="1:7" ht="15" customHeight="1">
      <c r="A64" s="299" t="s">
        <v>332</v>
      </c>
      <c r="B64" s="300" t="s">
        <v>333</v>
      </c>
      <c r="C64" s="303">
        <v>0</v>
      </c>
      <c r="D64" s="303">
        <v>0</v>
      </c>
      <c r="E64" s="303">
        <v>0</v>
      </c>
      <c r="F64" s="303">
        <v>0</v>
      </c>
      <c r="G64" s="304">
        <v>0</v>
      </c>
    </row>
    <row r="65" spans="1:7" ht="15" customHeight="1">
      <c r="A65" s="299" t="s">
        <v>334</v>
      </c>
      <c r="B65" s="296" t="s">
        <v>333</v>
      </c>
      <c r="C65" s="303">
        <v>0</v>
      </c>
      <c r="D65" s="303">
        <v>0</v>
      </c>
      <c r="E65" s="303">
        <v>0</v>
      </c>
      <c r="F65" s="303">
        <v>0</v>
      </c>
      <c r="G65" s="304">
        <v>0</v>
      </c>
    </row>
    <row r="66" spans="1:7" ht="15" customHeight="1">
      <c r="A66" s="274" t="s">
        <v>335</v>
      </c>
      <c r="B66" s="300" t="s">
        <v>331</v>
      </c>
      <c r="C66" s="301">
        <v>0</v>
      </c>
      <c r="D66" s="301">
        <v>0</v>
      </c>
      <c r="E66" s="301">
        <v>0</v>
      </c>
      <c r="F66" s="301">
        <v>0</v>
      </c>
      <c r="G66" s="302">
        <v>0</v>
      </c>
    </row>
    <row r="67" spans="1:7" ht="15" customHeight="1" thickBot="1">
      <c r="A67" s="280" t="s">
        <v>336</v>
      </c>
      <c r="B67" s="305" t="s">
        <v>333</v>
      </c>
      <c r="C67" s="306">
        <v>0</v>
      </c>
      <c r="D67" s="306">
        <v>0</v>
      </c>
      <c r="E67" s="306">
        <v>0</v>
      </c>
      <c r="F67" s="306">
        <v>0</v>
      </c>
      <c r="G67" s="307">
        <v>0</v>
      </c>
    </row>
    <row r="68" spans="1:7" ht="15" customHeight="1" thickTop="1"/>
    <row r="69" spans="1:7" ht="15" customHeight="1">
      <c r="A69" s="801" t="s">
        <v>337</v>
      </c>
      <c r="B69" s="801"/>
      <c r="C69" s="801"/>
      <c r="D69" s="801"/>
      <c r="E69" s="801"/>
      <c r="F69" s="801"/>
      <c r="G69" s="801"/>
    </row>
    <row r="70" spans="1:7" ht="9" customHeight="1" thickBot="1">
      <c r="A70" s="308"/>
      <c r="B70" s="308"/>
      <c r="C70" s="308"/>
      <c r="D70" s="308"/>
      <c r="E70" s="308"/>
      <c r="F70" s="308"/>
      <c r="G70" s="308"/>
    </row>
    <row r="71" spans="1:7" ht="21" customHeight="1" thickTop="1">
      <c r="A71" s="792" t="s">
        <v>300</v>
      </c>
      <c r="B71" s="793"/>
      <c r="C71" s="798" t="s">
        <v>324</v>
      </c>
      <c r="D71" s="799"/>
      <c r="E71" s="799"/>
      <c r="F71" s="799"/>
      <c r="G71" s="800"/>
    </row>
    <row r="72" spans="1:7" ht="15" customHeight="1">
      <c r="A72" s="794"/>
      <c r="B72" s="795"/>
      <c r="C72" s="293" t="s">
        <v>325</v>
      </c>
      <c r="D72" s="294" t="s">
        <v>267</v>
      </c>
      <c r="E72" s="294" t="s">
        <v>267</v>
      </c>
      <c r="F72" s="294" t="s">
        <v>267</v>
      </c>
      <c r="G72" s="295" t="s">
        <v>326</v>
      </c>
    </row>
    <row r="73" spans="1:7" ht="15" customHeight="1">
      <c r="A73" s="796"/>
      <c r="B73" s="797"/>
      <c r="C73" s="296" t="s">
        <v>327</v>
      </c>
      <c r="D73" s="297" t="s">
        <v>328</v>
      </c>
      <c r="E73" s="297" t="s">
        <v>328</v>
      </c>
      <c r="F73" s="297" t="s">
        <v>328</v>
      </c>
      <c r="G73" s="298" t="s">
        <v>329</v>
      </c>
    </row>
    <row r="74" spans="1:7" ht="15" customHeight="1">
      <c r="A74" s="309" t="s">
        <v>338</v>
      </c>
      <c r="B74" s="300" t="s">
        <v>331</v>
      </c>
      <c r="C74" s="303">
        <v>0</v>
      </c>
      <c r="D74" s="303">
        <v>0</v>
      </c>
      <c r="E74" s="303">
        <v>0</v>
      </c>
      <c r="F74" s="303">
        <v>0</v>
      </c>
      <c r="G74" s="304">
        <v>0</v>
      </c>
    </row>
    <row r="75" spans="1:7" ht="15" customHeight="1">
      <c r="A75" s="309" t="s">
        <v>338</v>
      </c>
      <c r="B75" s="300" t="s">
        <v>333</v>
      </c>
      <c r="C75" s="303">
        <v>0</v>
      </c>
      <c r="D75" s="303">
        <v>0</v>
      </c>
      <c r="E75" s="303">
        <v>0</v>
      </c>
      <c r="F75" s="303">
        <v>0</v>
      </c>
      <c r="G75" s="304">
        <v>0</v>
      </c>
    </row>
    <row r="76" spans="1:7" ht="15" customHeight="1">
      <c r="A76" s="274" t="s">
        <v>339</v>
      </c>
      <c r="B76" s="300" t="s">
        <v>331</v>
      </c>
      <c r="C76" s="303">
        <v>0</v>
      </c>
      <c r="D76" s="303">
        <v>0</v>
      </c>
      <c r="E76" s="303">
        <v>0</v>
      </c>
      <c r="F76" s="303">
        <v>0</v>
      </c>
      <c r="G76" s="304">
        <v>0</v>
      </c>
    </row>
    <row r="77" spans="1:7" ht="15" customHeight="1">
      <c r="A77" s="274" t="s">
        <v>339</v>
      </c>
      <c r="B77" s="300" t="s">
        <v>333</v>
      </c>
      <c r="C77" s="303">
        <v>0</v>
      </c>
      <c r="D77" s="303">
        <v>0</v>
      </c>
      <c r="E77" s="303">
        <v>0</v>
      </c>
      <c r="F77" s="303">
        <v>0</v>
      </c>
      <c r="G77" s="304">
        <v>0</v>
      </c>
    </row>
    <row r="78" spans="1:7" ht="15" customHeight="1">
      <c r="A78" s="274" t="s">
        <v>340</v>
      </c>
      <c r="B78" s="300" t="s">
        <v>331</v>
      </c>
      <c r="C78" s="303">
        <v>0</v>
      </c>
      <c r="D78" s="303">
        <v>0</v>
      </c>
      <c r="E78" s="303">
        <v>0</v>
      </c>
      <c r="F78" s="303">
        <v>0</v>
      </c>
      <c r="G78" s="304">
        <v>0</v>
      </c>
    </row>
    <row r="79" spans="1:7" ht="15" customHeight="1">
      <c r="A79" s="274" t="s">
        <v>340</v>
      </c>
      <c r="B79" s="300" t="s">
        <v>333</v>
      </c>
      <c r="C79" s="303">
        <v>0</v>
      </c>
      <c r="D79" s="303">
        <v>0</v>
      </c>
      <c r="E79" s="303">
        <v>0</v>
      </c>
      <c r="F79" s="303">
        <v>0</v>
      </c>
      <c r="G79" s="304">
        <v>0</v>
      </c>
    </row>
    <row r="80" spans="1:7" ht="15" customHeight="1">
      <c r="A80" s="274" t="s">
        <v>341</v>
      </c>
      <c r="B80" s="300" t="s">
        <v>331</v>
      </c>
      <c r="C80" s="303">
        <v>0</v>
      </c>
      <c r="D80" s="303">
        <v>0</v>
      </c>
      <c r="E80" s="303">
        <v>0</v>
      </c>
      <c r="F80" s="303">
        <v>0</v>
      </c>
      <c r="G80" s="304">
        <v>0</v>
      </c>
    </row>
    <row r="81" spans="1:7" ht="15" customHeight="1">
      <c r="A81" s="274" t="s">
        <v>341</v>
      </c>
      <c r="B81" s="300" t="s">
        <v>333</v>
      </c>
      <c r="C81" s="303">
        <v>0</v>
      </c>
      <c r="D81" s="303">
        <v>0</v>
      </c>
      <c r="E81" s="303">
        <v>0</v>
      </c>
      <c r="F81" s="303">
        <v>0</v>
      </c>
      <c r="G81" s="304">
        <v>0</v>
      </c>
    </row>
    <row r="82" spans="1:7" ht="15" customHeight="1">
      <c r="A82" s="274" t="s">
        <v>342</v>
      </c>
      <c r="B82" s="300" t="s">
        <v>331</v>
      </c>
      <c r="C82" s="303">
        <v>0</v>
      </c>
      <c r="D82" s="303">
        <v>0</v>
      </c>
      <c r="E82" s="303">
        <v>0</v>
      </c>
      <c r="F82" s="303">
        <v>0</v>
      </c>
      <c r="G82" s="304">
        <v>0</v>
      </c>
    </row>
    <row r="83" spans="1:7" ht="15" customHeight="1">
      <c r="A83" s="274" t="s">
        <v>342</v>
      </c>
      <c r="B83" s="300" t="s">
        <v>333</v>
      </c>
      <c r="C83" s="303">
        <v>0</v>
      </c>
      <c r="D83" s="303">
        <v>0</v>
      </c>
      <c r="E83" s="303">
        <v>0</v>
      </c>
      <c r="F83" s="303">
        <v>0</v>
      </c>
      <c r="G83" s="304">
        <v>0</v>
      </c>
    </row>
    <row r="84" spans="1:7" ht="15" customHeight="1">
      <c r="A84" s="309" t="s">
        <v>343</v>
      </c>
      <c r="B84" s="300" t="s">
        <v>331</v>
      </c>
      <c r="C84" s="303">
        <v>0</v>
      </c>
      <c r="D84" s="303">
        <v>0</v>
      </c>
      <c r="E84" s="303">
        <v>0</v>
      </c>
      <c r="F84" s="303">
        <v>0</v>
      </c>
      <c r="G84" s="304">
        <v>0</v>
      </c>
    </row>
    <row r="85" spans="1:7" ht="15" customHeight="1" thickBot="1">
      <c r="A85" s="310" t="s">
        <v>343</v>
      </c>
      <c r="B85" s="305" t="s">
        <v>333</v>
      </c>
      <c r="C85" s="306">
        <v>0</v>
      </c>
      <c r="D85" s="306">
        <v>0</v>
      </c>
      <c r="E85" s="306">
        <v>0</v>
      </c>
      <c r="F85" s="306">
        <v>0</v>
      </c>
      <c r="G85" s="307">
        <v>0</v>
      </c>
    </row>
    <row r="86" spans="1:7" ht="15" customHeight="1" thickTop="1"/>
    <row r="87" spans="1:7" ht="15" customHeight="1">
      <c r="A87" s="801" t="s">
        <v>344</v>
      </c>
      <c r="B87" s="801"/>
      <c r="C87" s="801"/>
      <c r="D87" s="801"/>
      <c r="E87" s="801"/>
      <c r="F87" s="801"/>
      <c r="G87" s="801"/>
    </row>
    <row r="88" spans="1:7" ht="9" customHeight="1" thickBot="1">
      <c r="A88" s="308"/>
      <c r="B88" s="308"/>
      <c r="C88" s="308"/>
      <c r="D88" s="308"/>
      <c r="E88" s="308"/>
      <c r="F88" s="308"/>
      <c r="G88" s="308"/>
    </row>
    <row r="89" spans="1:7" ht="21" customHeight="1" thickTop="1">
      <c r="A89" s="792" t="s">
        <v>300</v>
      </c>
      <c r="B89" s="793"/>
      <c r="C89" s="798" t="s">
        <v>324</v>
      </c>
      <c r="D89" s="799"/>
      <c r="E89" s="799"/>
      <c r="F89" s="799"/>
      <c r="G89" s="800"/>
    </row>
    <row r="90" spans="1:7" ht="15" customHeight="1">
      <c r="A90" s="794"/>
      <c r="B90" s="795"/>
      <c r="C90" s="293" t="s">
        <v>325</v>
      </c>
      <c r="D90" s="294" t="s">
        <v>267</v>
      </c>
      <c r="E90" s="294" t="s">
        <v>267</v>
      </c>
      <c r="F90" s="294" t="s">
        <v>267</v>
      </c>
      <c r="G90" s="295" t="s">
        <v>326</v>
      </c>
    </row>
    <row r="91" spans="1:7" ht="15" customHeight="1">
      <c r="A91" s="796"/>
      <c r="B91" s="797"/>
      <c r="C91" s="296" t="s">
        <v>327</v>
      </c>
      <c r="D91" s="297" t="s">
        <v>328</v>
      </c>
      <c r="E91" s="297" t="s">
        <v>328</v>
      </c>
      <c r="F91" s="297" t="s">
        <v>328</v>
      </c>
      <c r="G91" s="298" t="s">
        <v>329</v>
      </c>
    </row>
    <row r="92" spans="1:7" ht="15" customHeight="1">
      <c r="A92" s="309" t="s">
        <v>338</v>
      </c>
      <c r="B92" s="311" t="s">
        <v>331</v>
      </c>
      <c r="C92" s="303">
        <v>0</v>
      </c>
      <c r="D92" s="303">
        <v>0</v>
      </c>
      <c r="E92" s="303">
        <v>0</v>
      </c>
      <c r="F92" s="303">
        <v>0</v>
      </c>
      <c r="G92" s="312">
        <v>0</v>
      </c>
    </row>
    <row r="93" spans="1:7" ht="15" customHeight="1">
      <c r="A93" s="309" t="s">
        <v>338</v>
      </c>
      <c r="B93" s="311" t="s">
        <v>333</v>
      </c>
      <c r="C93" s="303">
        <v>0</v>
      </c>
      <c r="D93" s="303">
        <v>0</v>
      </c>
      <c r="E93" s="303">
        <v>0</v>
      </c>
      <c r="F93" s="303">
        <v>0</v>
      </c>
      <c r="G93" s="312">
        <v>0</v>
      </c>
    </row>
    <row r="94" spans="1:7" ht="15" customHeight="1">
      <c r="A94" s="274" t="s">
        <v>339</v>
      </c>
      <c r="B94" s="311" t="s">
        <v>331</v>
      </c>
      <c r="C94" s="303">
        <v>0</v>
      </c>
      <c r="D94" s="303">
        <v>0</v>
      </c>
      <c r="E94" s="303">
        <v>0</v>
      </c>
      <c r="F94" s="303">
        <v>0</v>
      </c>
      <c r="G94" s="312">
        <v>0</v>
      </c>
    </row>
    <row r="95" spans="1:7" ht="15" customHeight="1">
      <c r="A95" s="274" t="s">
        <v>339</v>
      </c>
      <c r="B95" s="311" t="s">
        <v>333</v>
      </c>
      <c r="C95" s="303">
        <v>0</v>
      </c>
      <c r="D95" s="303">
        <v>0</v>
      </c>
      <c r="E95" s="303">
        <v>0</v>
      </c>
      <c r="F95" s="303">
        <v>0</v>
      </c>
      <c r="G95" s="312">
        <v>0</v>
      </c>
    </row>
    <row r="96" spans="1:7" ht="15" customHeight="1">
      <c r="A96" s="274" t="s">
        <v>340</v>
      </c>
      <c r="B96" s="311" t="s">
        <v>331</v>
      </c>
      <c r="C96" s="303">
        <v>0</v>
      </c>
      <c r="D96" s="303">
        <v>0</v>
      </c>
      <c r="E96" s="303">
        <v>0</v>
      </c>
      <c r="F96" s="303">
        <v>0</v>
      </c>
      <c r="G96" s="312">
        <v>0</v>
      </c>
    </row>
    <row r="97" spans="1:7" ht="15" customHeight="1">
      <c r="A97" s="274" t="s">
        <v>340</v>
      </c>
      <c r="B97" s="311" t="s">
        <v>333</v>
      </c>
      <c r="C97" s="303">
        <v>0</v>
      </c>
      <c r="D97" s="303">
        <v>0</v>
      </c>
      <c r="E97" s="303">
        <v>0</v>
      </c>
      <c r="F97" s="303">
        <v>0</v>
      </c>
      <c r="G97" s="312">
        <v>0</v>
      </c>
    </row>
    <row r="98" spans="1:7" ht="15" customHeight="1">
      <c r="A98" s="274" t="s">
        <v>341</v>
      </c>
      <c r="B98" s="311" t="s">
        <v>331</v>
      </c>
      <c r="C98" s="303">
        <v>0</v>
      </c>
      <c r="D98" s="303">
        <v>0</v>
      </c>
      <c r="E98" s="303">
        <v>0</v>
      </c>
      <c r="F98" s="303">
        <v>0</v>
      </c>
      <c r="G98" s="312">
        <v>0</v>
      </c>
    </row>
    <row r="99" spans="1:7" ht="15" customHeight="1">
      <c r="A99" s="274" t="s">
        <v>341</v>
      </c>
      <c r="B99" s="311" t="s">
        <v>333</v>
      </c>
      <c r="C99" s="303">
        <v>0</v>
      </c>
      <c r="D99" s="303">
        <v>0</v>
      </c>
      <c r="E99" s="303">
        <v>0</v>
      </c>
      <c r="F99" s="303">
        <v>0</v>
      </c>
      <c r="G99" s="312">
        <v>0</v>
      </c>
    </row>
    <row r="100" spans="1:7" ht="15" customHeight="1">
      <c r="A100" s="274" t="s">
        <v>342</v>
      </c>
      <c r="B100" s="311" t="s">
        <v>331</v>
      </c>
      <c r="C100" s="303">
        <v>0</v>
      </c>
      <c r="D100" s="303">
        <v>0</v>
      </c>
      <c r="E100" s="303">
        <v>0</v>
      </c>
      <c r="F100" s="303">
        <v>0</v>
      </c>
      <c r="G100" s="312">
        <v>0</v>
      </c>
    </row>
    <row r="101" spans="1:7" ht="15" customHeight="1">
      <c r="A101" s="274" t="s">
        <v>342</v>
      </c>
      <c r="B101" s="311" t="s">
        <v>333</v>
      </c>
      <c r="C101" s="303">
        <v>0</v>
      </c>
      <c r="D101" s="303">
        <v>0</v>
      </c>
      <c r="E101" s="303">
        <v>0</v>
      </c>
      <c r="F101" s="303">
        <v>0</v>
      </c>
      <c r="G101" s="312">
        <v>0</v>
      </c>
    </row>
    <row r="102" spans="1:7" ht="15" customHeight="1">
      <c r="A102" s="309" t="s">
        <v>343</v>
      </c>
      <c r="B102" s="311" t="s">
        <v>331</v>
      </c>
      <c r="C102" s="303">
        <v>0</v>
      </c>
      <c r="D102" s="303">
        <v>0</v>
      </c>
      <c r="E102" s="303">
        <v>0</v>
      </c>
      <c r="F102" s="303">
        <v>0</v>
      </c>
      <c r="G102" s="312">
        <v>0</v>
      </c>
    </row>
    <row r="103" spans="1:7" ht="15" customHeight="1" thickBot="1">
      <c r="A103" s="310" t="s">
        <v>343</v>
      </c>
      <c r="B103" s="313" t="s">
        <v>333</v>
      </c>
      <c r="C103" s="306">
        <v>0</v>
      </c>
      <c r="D103" s="306">
        <v>0</v>
      </c>
      <c r="E103" s="306">
        <v>0</v>
      </c>
      <c r="F103" s="306">
        <v>0</v>
      </c>
      <c r="G103" s="314">
        <v>0</v>
      </c>
    </row>
    <row r="104" spans="1:7" ht="15" customHeight="1" thickTop="1"/>
    <row r="105" spans="1:7" ht="30.75" customHeight="1">
      <c r="A105" s="287" t="s">
        <v>317</v>
      </c>
      <c r="B105" s="778" t="s">
        <v>318</v>
      </c>
      <c r="C105" s="778"/>
      <c r="D105" s="778"/>
      <c r="E105" s="778"/>
      <c r="F105" s="778"/>
      <c r="G105" s="778"/>
    </row>
    <row r="106" spans="1:7" ht="15" customHeight="1">
      <c r="A106" s="287" t="s">
        <v>319</v>
      </c>
      <c r="B106" s="253" t="s">
        <v>320</v>
      </c>
      <c r="D106" s="288" t="s">
        <v>38</v>
      </c>
      <c r="E106" s="253" t="s">
        <v>297</v>
      </c>
    </row>
    <row r="107" spans="1:7" ht="15" customHeight="1">
      <c r="A107" s="289" t="s">
        <v>321</v>
      </c>
    </row>
    <row r="108" spans="1:7" ht="7.5" customHeight="1">
      <c r="A108" s="290"/>
    </row>
    <row r="109" spans="1:7" ht="7.5" customHeight="1">
      <c r="A109" s="290"/>
    </row>
    <row r="110" spans="1:7" ht="15" customHeight="1">
      <c r="A110" s="291" t="s">
        <v>322</v>
      </c>
      <c r="B110" s="292" t="s">
        <v>346</v>
      </c>
    </row>
    <row r="111" spans="1:7" ht="15" customHeight="1" thickBot="1"/>
    <row r="112" spans="1:7" ht="21" customHeight="1" thickTop="1">
      <c r="A112" s="792" t="s">
        <v>300</v>
      </c>
      <c r="B112" s="793"/>
      <c r="C112" s="798" t="s">
        <v>324</v>
      </c>
      <c r="D112" s="799"/>
      <c r="E112" s="799"/>
      <c r="F112" s="799"/>
      <c r="G112" s="800"/>
    </row>
    <row r="113" spans="1:7" ht="15" customHeight="1">
      <c r="A113" s="794"/>
      <c r="B113" s="795"/>
      <c r="C113" s="293" t="s">
        <v>325</v>
      </c>
      <c r="D113" s="294" t="s">
        <v>267</v>
      </c>
      <c r="E113" s="294" t="s">
        <v>267</v>
      </c>
      <c r="F113" s="294" t="s">
        <v>267</v>
      </c>
      <c r="G113" s="295" t="s">
        <v>326</v>
      </c>
    </row>
    <row r="114" spans="1:7" ht="15" customHeight="1">
      <c r="A114" s="796"/>
      <c r="B114" s="797"/>
      <c r="C114" s="296" t="s">
        <v>327</v>
      </c>
      <c r="D114" s="297" t="s">
        <v>328</v>
      </c>
      <c r="E114" s="297" t="s">
        <v>328</v>
      </c>
      <c r="F114" s="297" t="s">
        <v>328</v>
      </c>
      <c r="G114" s="298" t="s">
        <v>329</v>
      </c>
    </row>
    <row r="115" spans="1:7" ht="15" customHeight="1">
      <c r="A115" s="299" t="s">
        <v>330</v>
      </c>
      <c r="B115" s="300" t="s">
        <v>331</v>
      </c>
      <c r="C115" s="301">
        <v>0</v>
      </c>
      <c r="D115" s="301">
        <v>0</v>
      </c>
      <c r="E115" s="301">
        <v>0</v>
      </c>
      <c r="F115" s="301">
        <v>0</v>
      </c>
      <c r="G115" s="302">
        <v>0</v>
      </c>
    </row>
    <row r="116" spans="1:7" ht="15" customHeight="1">
      <c r="A116" s="299" t="s">
        <v>332</v>
      </c>
      <c r="B116" s="300" t="s">
        <v>333</v>
      </c>
      <c r="C116" s="303">
        <v>0</v>
      </c>
      <c r="D116" s="303">
        <v>0</v>
      </c>
      <c r="E116" s="303">
        <v>0</v>
      </c>
      <c r="F116" s="303">
        <v>0</v>
      </c>
      <c r="G116" s="304">
        <v>0</v>
      </c>
    </row>
    <row r="117" spans="1:7" ht="15" customHeight="1">
      <c r="A117" s="299" t="s">
        <v>334</v>
      </c>
      <c r="B117" s="296" t="s">
        <v>333</v>
      </c>
      <c r="C117" s="303">
        <v>0</v>
      </c>
      <c r="D117" s="303">
        <v>0</v>
      </c>
      <c r="E117" s="303">
        <v>0</v>
      </c>
      <c r="F117" s="303">
        <v>0</v>
      </c>
      <c r="G117" s="304">
        <v>0</v>
      </c>
    </row>
    <row r="118" spans="1:7" ht="15" customHeight="1">
      <c r="A118" s="274" t="s">
        <v>335</v>
      </c>
      <c r="B118" s="300" t="s">
        <v>331</v>
      </c>
      <c r="C118" s="301">
        <v>0</v>
      </c>
      <c r="D118" s="301">
        <v>0</v>
      </c>
      <c r="E118" s="301">
        <v>0</v>
      </c>
      <c r="F118" s="301">
        <v>0</v>
      </c>
      <c r="G118" s="302">
        <v>0</v>
      </c>
    </row>
    <row r="119" spans="1:7" ht="15" customHeight="1" thickBot="1">
      <c r="A119" s="280" t="s">
        <v>336</v>
      </c>
      <c r="B119" s="305" t="s">
        <v>333</v>
      </c>
      <c r="C119" s="306">
        <v>0</v>
      </c>
      <c r="D119" s="306">
        <v>0</v>
      </c>
      <c r="E119" s="306">
        <v>0</v>
      </c>
      <c r="F119" s="306">
        <v>0</v>
      </c>
      <c r="G119" s="307">
        <v>0</v>
      </c>
    </row>
    <row r="120" spans="1:7" ht="15" customHeight="1" thickTop="1"/>
    <row r="121" spans="1:7" ht="15" customHeight="1">
      <c r="A121" s="801" t="s">
        <v>337</v>
      </c>
      <c r="B121" s="801"/>
      <c r="C121" s="801"/>
      <c r="D121" s="801"/>
      <c r="E121" s="801"/>
      <c r="F121" s="801"/>
      <c r="G121" s="801"/>
    </row>
    <row r="122" spans="1:7" ht="9" customHeight="1" thickBot="1">
      <c r="A122" s="308"/>
      <c r="B122" s="308"/>
      <c r="C122" s="308"/>
      <c r="D122" s="308"/>
      <c r="E122" s="308"/>
      <c r="F122" s="308"/>
      <c r="G122" s="308"/>
    </row>
    <row r="123" spans="1:7" ht="21" customHeight="1" thickTop="1">
      <c r="A123" s="792" t="s">
        <v>300</v>
      </c>
      <c r="B123" s="793"/>
      <c r="C123" s="798" t="s">
        <v>324</v>
      </c>
      <c r="D123" s="799"/>
      <c r="E123" s="799"/>
      <c r="F123" s="799"/>
      <c r="G123" s="800"/>
    </row>
    <row r="124" spans="1:7" ht="15" customHeight="1">
      <c r="A124" s="794"/>
      <c r="B124" s="795"/>
      <c r="C124" s="293" t="s">
        <v>325</v>
      </c>
      <c r="D124" s="294" t="s">
        <v>267</v>
      </c>
      <c r="E124" s="294" t="s">
        <v>267</v>
      </c>
      <c r="F124" s="294" t="s">
        <v>267</v>
      </c>
      <c r="G124" s="295" t="s">
        <v>326</v>
      </c>
    </row>
    <row r="125" spans="1:7" ht="15" customHeight="1">
      <c r="A125" s="796"/>
      <c r="B125" s="797"/>
      <c r="C125" s="296" t="s">
        <v>327</v>
      </c>
      <c r="D125" s="297" t="s">
        <v>328</v>
      </c>
      <c r="E125" s="297" t="s">
        <v>328</v>
      </c>
      <c r="F125" s="297" t="s">
        <v>328</v>
      </c>
      <c r="G125" s="298" t="s">
        <v>329</v>
      </c>
    </row>
    <row r="126" spans="1:7" ht="15" customHeight="1">
      <c r="A126" s="309" t="s">
        <v>338</v>
      </c>
      <c r="B126" s="300" t="s">
        <v>331</v>
      </c>
      <c r="C126" s="303">
        <v>0</v>
      </c>
      <c r="D126" s="303">
        <v>0</v>
      </c>
      <c r="E126" s="303">
        <v>0</v>
      </c>
      <c r="F126" s="303">
        <v>0</v>
      </c>
      <c r="G126" s="304">
        <v>0</v>
      </c>
    </row>
    <row r="127" spans="1:7" ht="15" customHeight="1">
      <c r="A127" s="309" t="s">
        <v>338</v>
      </c>
      <c r="B127" s="300" t="s">
        <v>333</v>
      </c>
      <c r="C127" s="303">
        <v>0</v>
      </c>
      <c r="D127" s="303">
        <v>0</v>
      </c>
      <c r="E127" s="303">
        <v>0</v>
      </c>
      <c r="F127" s="303">
        <v>0</v>
      </c>
      <c r="G127" s="304">
        <v>0</v>
      </c>
    </row>
    <row r="128" spans="1:7" ht="15" customHeight="1">
      <c r="A128" s="274" t="s">
        <v>339</v>
      </c>
      <c r="B128" s="300" t="s">
        <v>331</v>
      </c>
      <c r="C128" s="303">
        <v>0</v>
      </c>
      <c r="D128" s="303">
        <v>0</v>
      </c>
      <c r="E128" s="303">
        <v>0</v>
      </c>
      <c r="F128" s="303">
        <v>0</v>
      </c>
      <c r="G128" s="304">
        <v>0</v>
      </c>
    </row>
    <row r="129" spans="1:7" ht="15" customHeight="1">
      <c r="A129" s="274" t="s">
        <v>339</v>
      </c>
      <c r="B129" s="300" t="s">
        <v>333</v>
      </c>
      <c r="C129" s="303">
        <v>0</v>
      </c>
      <c r="D129" s="303">
        <v>0</v>
      </c>
      <c r="E129" s="303">
        <v>0</v>
      </c>
      <c r="F129" s="303">
        <v>0</v>
      </c>
      <c r="G129" s="304">
        <v>0</v>
      </c>
    </row>
    <row r="130" spans="1:7" ht="15" customHeight="1">
      <c r="A130" s="274" t="s">
        <v>340</v>
      </c>
      <c r="B130" s="300" t="s">
        <v>331</v>
      </c>
      <c r="C130" s="303">
        <v>0</v>
      </c>
      <c r="D130" s="303">
        <v>0</v>
      </c>
      <c r="E130" s="303">
        <v>0</v>
      </c>
      <c r="F130" s="303">
        <v>0</v>
      </c>
      <c r="G130" s="304">
        <v>0</v>
      </c>
    </row>
    <row r="131" spans="1:7" ht="15" customHeight="1">
      <c r="A131" s="274" t="s">
        <v>340</v>
      </c>
      <c r="B131" s="300" t="s">
        <v>333</v>
      </c>
      <c r="C131" s="303">
        <v>0</v>
      </c>
      <c r="D131" s="303">
        <v>0</v>
      </c>
      <c r="E131" s="303">
        <v>0</v>
      </c>
      <c r="F131" s="303">
        <v>0</v>
      </c>
      <c r="G131" s="304">
        <v>0</v>
      </c>
    </row>
    <row r="132" spans="1:7" ht="15" customHeight="1">
      <c r="A132" s="274" t="s">
        <v>341</v>
      </c>
      <c r="B132" s="300" t="s">
        <v>331</v>
      </c>
      <c r="C132" s="303">
        <v>0</v>
      </c>
      <c r="D132" s="303">
        <v>0</v>
      </c>
      <c r="E132" s="303">
        <v>0</v>
      </c>
      <c r="F132" s="303">
        <v>0</v>
      </c>
      <c r="G132" s="304">
        <v>0</v>
      </c>
    </row>
    <row r="133" spans="1:7" ht="15" customHeight="1">
      <c r="A133" s="274" t="s">
        <v>341</v>
      </c>
      <c r="B133" s="300" t="s">
        <v>333</v>
      </c>
      <c r="C133" s="303">
        <v>0</v>
      </c>
      <c r="D133" s="303">
        <v>0</v>
      </c>
      <c r="E133" s="303">
        <v>0</v>
      </c>
      <c r="F133" s="303">
        <v>0</v>
      </c>
      <c r="G133" s="304">
        <v>0</v>
      </c>
    </row>
    <row r="134" spans="1:7" ht="15" customHeight="1">
      <c r="A134" s="274" t="s">
        <v>342</v>
      </c>
      <c r="B134" s="300" t="s">
        <v>331</v>
      </c>
      <c r="C134" s="303">
        <v>0</v>
      </c>
      <c r="D134" s="303">
        <v>0</v>
      </c>
      <c r="E134" s="303">
        <v>0</v>
      </c>
      <c r="F134" s="303">
        <v>0</v>
      </c>
      <c r="G134" s="304">
        <v>0</v>
      </c>
    </row>
    <row r="135" spans="1:7" ht="15" customHeight="1">
      <c r="A135" s="274" t="s">
        <v>342</v>
      </c>
      <c r="B135" s="300" t="s">
        <v>333</v>
      </c>
      <c r="C135" s="303">
        <v>0</v>
      </c>
      <c r="D135" s="303">
        <v>0</v>
      </c>
      <c r="E135" s="303">
        <v>0</v>
      </c>
      <c r="F135" s="303">
        <v>0</v>
      </c>
      <c r="G135" s="304">
        <v>0</v>
      </c>
    </row>
    <row r="136" spans="1:7" ht="15" customHeight="1">
      <c r="A136" s="309" t="s">
        <v>343</v>
      </c>
      <c r="B136" s="300" t="s">
        <v>331</v>
      </c>
      <c r="C136" s="303">
        <v>0</v>
      </c>
      <c r="D136" s="303">
        <v>0</v>
      </c>
      <c r="E136" s="303">
        <v>0</v>
      </c>
      <c r="F136" s="303">
        <v>0</v>
      </c>
      <c r="G136" s="304">
        <v>0</v>
      </c>
    </row>
    <row r="137" spans="1:7" ht="15" customHeight="1" thickBot="1">
      <c r="A137" s="310" t="s">
        <v>343</v>
      </c>
      <c r="B137" s="305" t="s">
        <v>333</v>
      </c>
      <c r="C137" s="306">
        <v>0</v>
      </c>
      <c r="D137" s="306">
        <v>0</v>
      </c>
      <c r="E137" s="306">
        <v>0</v>
      </c>
      <c r="F137" s="306">
        <v>0</v>
      </c>
      <c r="G137" s="307">
        <v>0</v>
      </c>
    </row>
    <row r="138" spans="1:7" ht="15" customHeight="1" thickTop="1"/>
    <row r="139" spans="1:7" ht="15" customHeight="1">
      <c r="A139" s="801" t="s">
        <v>344</v>
      </c>
      <c r="B139" s="801"/>
      <c r="C139" s="801"/>
      <c r="D139" s="801"/>
      <c r="E139" s="801"/>
      <c r="F139" s="801"/>
      <c r="G139" s="801"/>
    </row>
    <row r="140" spans="1:7" ht="9" customHeight="1" thickBot="1">
      <c r="A140" s="308"/>
      <c r="B140" s="308"/>
      <c r="C140" s="308"/>
      <c r="D140" s="308"/>
      <c r="E140" s="308"/>
      <c r="F140" s="308"/>
      <c r="G140" s="308"/>
    </row>
    <row r="141" spans="1:7" ht="21" customHeight="1" thickTop="1">
      <c r="A141" s="792" t="s">
        <v>300</v>
      </c>
      <c r="B141" s="793"/>
      <c r="C141" s="798" t="s">
        <v>324</v>
      </c>
      <c r="D141" s="799"/>
      <c r="E141" s="799"/>
      <c r="F141" s="799"/>
      <c r="G141" s="800"/>
    </row>
    <row r="142" spans="1:7" ht="15" customHeight="1">
      <c r="A142" s="794"/>
      <c r="B142" s="795"/>
      <c r="C142" s="293" t="s">
        <v>325</v>
      </c>
      <c r="D142" s="294" t="s">
        <v>267</v>
      </c>
      <c r="E142" s="294" t="s">
        <v>267</v>
      </c>
      <c r="F142" s="294" t="s">
        <v>267</v>
      </c>
      <c r="G142" s="295" t="s">
        <v>326</v>
      </c>
    </row>
    <row r="143" spans="1:7" ht="15" customHeight="1">
      <c r="A143" s="796"/>
      <c r="B143" s="797"/>
      <c r="C143" s="296" t="s">
        <v>327</v>
      </c>
      <c r="D143" s="297" t="s">
        <v>328</v>
      </c>
      <c r="E143" s="297" t="s">
        <v>328</v>
      </c>
      <c r="F143" s="297" t="s">
        <v>328</v>
      </c>
      <c r="G143" s="298" t="s">
        <v>329</v>
      </c>
    </row>
    <row r="144" spans="1:7" ht="15" customHeight="1">
      <c r="A144" s="309" t="s">
        <v>338</v>
      </c>
      <c r="B144" s="311" t="s">
        <v>331</v>
      </c>
      <c r="C144" s="303">
        <v>0</v>
      </c>
      <c r="D144" s="303">
        <v>0</v>
      </c>
      <c r="E144" s="303">
        <v>0</v>
      </c>
      <c r="F144" s="303">
        <v>0</v>
      </c>
      <c r="G144" s="312">
        <v>0</v>
      </c>
    </row>
    <row r="145" spans="1:7" ht="15" customHeight="1">
      <c r="A145" s="309" t="s">
        <v>338</v>
      </c>
      <c r="B145" s="311" t="s">
        <v>333</v>
      </c>
      <c r="C145" s="303">
        <v>0</v>
      </c>
      <c r="D145" s="303">
        <v>0</v>
      </c>
      <c r="E145" s="303">
        <v>0</v>
      </c>
      <c r="F145" s="303">
        <v>0</v>
      </c>
      <c r="G145" s="312">
        <v>0</v>
      </c>
    </row>
    <row r="146" spans="1:7" ht="15" customHeight="1">
      <c r="A146" s="274" t="s">
        <v>339</v>
      </c>
      <c r="B146" s="311" t="s">
        <v>331</v>
      </c>
      <c r="C146" s="303">
        <v>0</v>
      </c>
      <c r="D146" s="303">
        <v>0</v>
      </c>
      <c r="E146" s="303">
        <v>0</v>
      </c>
      <c r="F146" s="303">
        <v>0</v>
      </c>
      <c r="G146" s="312">
        <v>0</v>
      </c>
    </row>
    <row r="147" spans="1:7" ht="15" customHeight="1">
      <c r="A147" s="274" t="s">
        <v>339</v>
      </c>
      <c r="B147" s="311" t="s">
        <v>333</v>
      </c>
      <c r="C147" s="303">
        <v>0</v>
      </c>
      <c r="D147" s="303">
        <v>0</v>
      </c>
      <c r="E147" s="303">
        <v>0</v>
      </c>
      <c r="F147" s="303">
        <v>0</v>
      </c>
      <c r="G147" s="312">
        <v>0</v>
      </c>
    </row>
    <row r="148" spans="1:7" ht="15" customHeight="1">
      <c r="A148" s="274" t="s">
        <v>340</v>
      </c>
      <c r="B148" s="311" t="s">
        <v>331</v>
      </c>
      <c r="C148" s="303">
        <v>0</v>
      </c>
      <c r="D148" s="303">
        <v>0</v>
      </c>
      <c r="E148" s="303">
        <v>0</v>
      </c>
      <c r="F148" s="303">
        <v>0</v>
      </c>
      <c r="G148" s="312">
        <v>0</v>
      </c>
    </row>
    <row r="149" spans="1:7" ht="15" customHeight="1">
      <c r="A149" s="274" t="s">
        <v>340</v>
      </c>
      <c r="B149" s="311" t="s">
        <v>333</v>
      </c>
      <c r="C149" s="303">
        <v>0</v>
      </c>
      <c r="D149" s="303">
        <v>0</v>
      </c>
      <c r="E149" s="303">
        <v>0</v>
      </c>
      <c r="F149" s="303">
        <v>0</v>
      </c>
      <c r="G149" s="312">
        <v>0</v>
      </c>
    </row>
    <row r="150" spans="1:7" ht="15" customHeight="1">
      <c r="A150" s="274" t="s">
        <v>341</v>
      </c>
      <c r="B150" s="311" t="s">
        <v>331</v>
      </c>
      <c r="C150" s="303">
        <v>0</v>
      </c>
      <c r="D150" s="303">
        <v>0</v>
      </c>
      <c r="E150" s="303">
        <v>0</v>
      </c>
      <c r="F150" s="303">
        <v>0</v>
      </c>
      <c r="G150" s="312">
        <v>0</v>
      </c>
    </row>
    <row r="151" spans="1:7" ht="15" customHeight="1">
      <c r="A151" s="274" t="s">
        <v>341</v>
      </c>
      <c r="B151" s="311" t="s">
        <v>333</v>
      </c>
      <c r="C151" s="303">
        <v>0</v>
      </c>
      <c r="D151" s="303">
        <v>0</v>
      </c>
      <c r="E151" s="303">
        <v>0</v>
      </c>
      <c r="F151" s="303">
        <v>0</v>
      </c>
      <c r="G151" s="312">
        <v>0</v>
      </c>
    </row>
    <row r="152" spans="1:7" ht="15" customHeight="1">
      <c r="A152" s="274" t="s">
        <v>342</v>
      </c>
      <c r="B152" s="311" t="s">
        <v>331</v>
      </c>
      <c r="C152" s="303">
        <v>0</v>
      </c>
      <c r="D152" s="303">
        <v>0</v>
      </c>
      <c r="E152" s="303">
        <v>0</v>
      </c>
      <c r="F152" s="303">
        <v>0</v>
      </c>
      <c r="G152" s="312">
        <v>0</v>
      </c>
    </row>
    <row r="153" spans="1:7" ht="15" customHeight="1">
      <c r="A153" s="274" t="s">
        <v>342</v>
      </c>
      <c r="B153" s="311" t="s">
        <v>333</v>
      </c>
      <c r="C153" s="303">
        <v>0</v>
      </c>
      <c r="D153" s="303">
        <v>0</v>
      </c>
      <c r="E153" s="303">
        <v>0</v>
      </c>
      <c r="F153" s="303">
        <v>0</v>
      </c>
      <c r="G153" s="312">
        <v>0</v>
      </c>
    </row>
    <row r="154" spans="1:7" ht="15" customHeight="1">
      <c r="A154" s="309" t="s">
        <v>343</v>
      </c>
      <c r="B154" s="311" t="s">
        <v>331</v>
      </c>
      <c r="C154" s="303">
        <v>0</v>
      </c>
      <c r="D154" s="303">
        <v>0</v>
      </c>
      <c r="E154" s="303">
        <v>0</v>
      </c>
      <c r="F154" s="303">
        <v>0</v>
      </c>
      <c r="G154" s="312">
        <v>0</v>
      </c>
    </row>
    <row r="155" spans="1:7" ht="15" customHeight="1" thickBot="1">
      <c r="A155" s="310" t="s">
        <v>343</v>
      </c>
      <c r="B155" s="313" t="s">
        <v>333</v>
      </c>
      <c r="C155" s="306">
        <v>0</v>
      </c>
      <c r="D155" s="306">
        <v>0</v>
      </c>
      <c r="E155" s="306">
        <v>0</v>
      </c>
      <c r="F155" s="306">
        <v>0</v>
      </c>
      <c r="G155" s="314">
        <v>0</v>
      </c>
    </row>
    <row r="156" spans="1:7" ht="15" customHeight="1" thickTop="1"/>
    <row r="157" spans="1:7" ht="30.75" customHeight="1">
      <c r="A157" s="287" t="s">
        <v>317</v>
      </c>
      <c r="B157" s="778" t="s">
        <v>318</v>
      </c>
      <c r="C157" s="778"/>
      <c r="D157" s="778"/>
      <c r="E157" s="778"/>
      <c r="F157" s="778"/>
      <c r="G157" s="778"/>
    </row>
    <row r="158" spans="1:7" ht="15" customHeight="1">
      <c r="A158" s="287" t="s">
        <v>319</v>
      </c>
      <c r="B158" s="253" t="s">
        <v>320</v>
      </c>
      <c r="D158" s="288" t="s">
        <v>38</v>
      </c>
      <c r="E158" s="253" t="s">
        <v>297</v>
      </c>
    </row>
    <row r="159" spans="1:7" ht="15" customHeight="1">
      <c r="A159" s="289" t="s">
        <v>321</v>
      </c>
    </row>
    <row r="160" spans="1:7" ht="7.5" customHeight="1">
      <c r="A160" s="290"/>
    </row>
    <row r="161" spans="1:7" ht="7.5" customHeight="1">
      <c r="A161" s="290"/>
    </row>
    <row r="162" spans="1:7" ht="15" customHeight="1">
      <c r="A162" s="291" t="s">
        <v>322</v>
      </c>
      <c r="B162" s="292" t="s">
        <v>347</v>
      </c>
    </row>
    <row r="163" spans="1:7" ht="15" customHeight="1" thickBot="1"/>
    <row r="164" spans="1:7" ht="21" customHeight="1" thickTop="1">
      <c r="A164" s="792" t="s">
        <v>300</v>
      </c>
      <c r="B164" s="793"/>
      <c r="C164" s="798" t="s">
        <v>324</v>
      </c>
      <c r="D164" s="799"/>
      <c r="E164" s="799"/>
      <c r="F164" s="799"/>
      <c r="G164" s="800"/>
    </row>
    <row r="165" spans="1:7" ht="15" customHeight="1">
      <c r="A165" s="794"/>
      <c r="B165" s="795"/>
      <c r="C165" s="293" t="s">
        <v>325</v>
      </c>
      <c r="D165" s="294" t="s">
        <v>267</v>
      </c>
      <c r="E165" s="294" t="s">
        <v>267</v>
      </c>
      <c r="F165" s="294" t="s">
        <v>267</v>
      </c>
      <c r="G165" s="295" t="s">
        <v>326</v>
      </c>
    </row>
    <row r="166" spans="1:7" ht="15" customHeight="1">
      <c r="A166" s="796"/>
      <c r="B166" s="797"/>
      <c r="C166" s="296" t="s">
        <v>327</v>
      </c>
      <c r="D166" s="297" t="s">
        <v>328</v>
      </c>
      <c r="E166" s="297" t="s">
        <v>328</v>
      </c>
      <c r="F166" s="297" t="s">
        <v>328</v>
      </c>
      <c r="G166" s="298" t="s">
        <v>329</v>
      </c>
    </row>
    <row r="167" spans="1:7" ht="15" customHeight="1">
      <c r="A167" s="299" t="s">
        <v>330</v>
      </c>
      <c r="B167" s="300" t="s">
        <v>331</v>
      </c>
      <c r="C167" s="301">
        <v>0</v>
      </c>
      <c r="D167" s="301">
        <v>0</v>
      </c>
      <c r="E167" s="301">
        <v>0</v>
      </c>
      <c r="F167" s="301">
        <v>0</v>
      </c>
      <c r="G167" s="302">
        <v>0</v>
      </c>
    </row>
    <row r="168" spans="1:7" ht="15" customHeight="1">
      <c r="A168" s="299" t="s">
        <v>332</v>
      </c>
      <c r="B168" s="300" t="s">
        <v>333</v>
      </c>
      <c r="C168" s="303">
        <v>0</v>
      </c>
      <c r="D168" s="303">
        <v>0</v>
      </c>
      <c r="E168" s="303">
        <v>0</v>
      </c>
      <c r="F168" s="303">
        <v>0</v>
      </c>
      <c r="G168" s="304">
        <v>0</v>
      </c>
    </row>
    <row r="169" spans="1:7" ht="15" customHeight="1">
      <c r="A169" s="299" t="s">
        <v>334</v>
      </c>
      <c r="B169" s="296" t="s">
        <v>333</v>
      </c>
      <c r="C169" s="303">
        <v>0</v>
      </c>
      <c r="D169" s="303">
        <v>0</v>
      </c>
      <c r="E169" s="303">
        <v>0</v>
      </c>
      <c r="F169" s="303">
        <v>0</v>
      </c>
      <c r="G169" s="304">
        <v>0</v>
      </c>
    </row>
    <row r="170" spans="1:7" ht="15" customHeight="1">
      <c r="A170" s="274" t="s">
        <v>335</v>
      </c>
      <c r="B170" s="300" t="s">
        <v>331</v>
      </c>
      <c r="C170" s="301">
        <v>0</v>
      </c>
      <c r="D170" s="301">
        <v>0</v>
      </c>
      <c r="E170" s="301">
        <v>0</v>
      </c>
      <c r="F170" s="301">
        <v>0</v>
      </c>
      <c r="G170" s="302">
        <v>0</v>
      </c>
    </row>
    <row r="171" spans="1:7" ht="15" customHeight="1" thickBot="1">
      <c r="A171" s="280" t="s">
        <v>348</v>
      </c>
      <c r="B171" s="305" t="s">
        <v>333</v>
      </c>
      <c r="C171" s="306">
        <v>0</v>
      </c>
      <c r="D171" s="306">
        <v>0</v>
      </c>
      <c r="E171" s="306">
        <v>0</v>
      </c>
      <c r="F171" s="306">
        <v>0</v>
      </c>
      <c r="G171" s="307">
        <v>0</v>
      </c>
    </row>
    <row r="172" spans="1:7" ht="15" customHeight="1" thickTop="1"/>
    <row r="173" spans="1:7" ht="15" customHeight="1">
      <c r="A173" s="801" t="s">
        <v>337</v>
      </c>
      <c r="B173" s="801"/>
      <c r="C173" s="801"/>
      <c r="D173" s="801"/>
      <c r="E173" s="801"/>
      <c r="F173" s="801"/>
      <c r="G173" s="801"/>
    </row>
    <row r="174" spans="1:7" ht="9" customHeight="1" thickBot="1">
      <c r="A174" s="308"/>
      <c r="B174" s="308"/>
      <c r="C174" s="308"/>
      <c r="D174" s="308"/>
      <c r="E174" s="308"/>
      <c r="F174" s="308"/>
      <c r="G174" s="308"/>
    </row>
    <row r="175" spans="1:7" ht="21" customHeight="1" thickTop="1">
      <c r="A175" s="792" t="s">
        <v>300</v>
      </c>
      <c r="B175" s="793"/>
      <c r="C175" s="798" t="s">
        <v>324</v>
      </c>
      <c r="D175" s="799"/>
      <c r="E175" s="799"/>
      <c r="F175" s="799"/>
      <c r="G175" s="800"/>
    </row>
    <row r="176" spans="1:7" ht="15" customHeight="1">
      <c r="A176" s="794"/>
      <c r="B176" s="795"/>
      <c r="C176" s="293" t="s">
        <v>325</v>
      </c>
      <c r="D176" s="294" t="s">
        <v>267</v>
      </c>
      <c r="E176" s="294" t="s">
        <v>267</v>
      </c>
      <c r="F176" s="294" t="s">
        <v>267</v>
      </c>
      <c r="G176" s="295" t="s">
        <v>326</v>
      </c>
    </row>
    <row r="177" spans="1:7" ht="15" customHeight="1">
      <c r="A177" s="796"/>
      <c r="B177" s="797"/>
      <c r="C177" s="296" t="s">
        <v>327</v>
      </c>
      <c r="D177" s="297" t="s">
        <v>328</v>
      </c>
      <c r="E177" s="297" t="s">
        <v>328</v>
      </c>
      <c r="F177" s="297" t="s">
        <v>328</v>
      </c>
      <c r="G177" s="298" t="s">
        <v>329</v>
      </c>
    </row>
    <row r="178" spans="1:7" ht="15" customHeight="1">
      <c r="A178" s="309" t="s">
        <v>338</v>
      </c>
      <c r="B178" s="300" t="s">
        <v>331</v>
      </c>
      <c r="C178" s="303">
        <v>0</v>
      </c>
      <c r="D178" s="303">
        <v>0</v>
      </c>
      <c r="E178" s="303">
        <v>0</v>
      </c>
      <c r="F178" s="303">
        <v>0</v>
      </c>
      <c r="G178" s="304">
        <v>0</v>
      </c>
    </row>
    <row r="179" spans="1:7" ht="15" customHeight="1">
      <c r="A179" s="309" t="s">
        <v>338</v>
      </c>
      <c r="B179" s="300" t="s">
        <v>333</v>
      </c>
      <c r="C179" s="303">
        <v>0</v>
      </c>
      <c r="D179" s="303">
        <v>0</v>
      </c>
      <c r="E179" s="303">
        <v>0</v>
      </c>
      <c r="F179" s="303">
        <v>0</v>
      </c>
      <c r="G179" s="304">
        <v>0</v>
      </c>
    </row>
    <row r="180" spans="1:7" ht="15" customHeight="1">
      <c r="A180" s="274" t="s">
        <v>339</v>
      </c>
      <c r="B180" s="300" t="s">
        <v>331</v>
      </c>
      <c r="C180" s="303">
        <v>0</v>
      </c>
      <c r="D180" s="303">
        <v>0</v>
      </c>
      <c r="E180" s="303">
        <v>0</v>
      </c>
      <c r="F180" s="303">
        <v>0</v>
      </c>
      <c r="G180" s="304">
        <v>0</v>
      </c>
    </row>
    <row r="181" spans="1:7" ht="15" customHeight="1">
      <c r="A181" s="274" t="s">
        <v>339</v>
      </c>
      <c r="B181" s="300" t="s">
        <v>333</v>
      </c>
      <c r="C181" s="303">
        <v>0</v>
      </c>
      <c r="D181" s="303">
        <v>0</v>
      </c>
      <c r="E181" s="303">
        <v>0</v>
      </c>
      <c r="F181" s="303">
        <v>0</v>
      </c>
      <c r="G181" s="304">
        <v>0</v>
      </c>
    </row>
    <row r="182" spans="1:7" ht="15" customHeight="1">
      <c r="A182" s="274" t="s">
        <v>340</v>
      </c>
      <c r="B182" s="300" t="s">
        <v>331</v>
      </c>
      <c r="C182" s="303">
        <v>0</v>
      </c>
      <c r="D182" s="303">
        <v>0</v>
      </c>
      <c r="E182" s="303">
        <v>0</v>
      </c>
      <c r="F182" s="303">
        <v>0</v>
      </c>
      <c r="G182" s="304">
        <v>0</v>
      </c>
    </row>
    <row r="183" spans="1:7" ht="15" customHeight="1">
      <c r="A183" s="274" t="s">
        <v>340</v>
      </c>
      <c r="B183" s="300" t="s">
        <v>333</v>
      </c>
      <c r="C183" s="303">
        <v>0</v>
      </c>
      <c r="D183" s="303">
        <v>0</v>
      </c>
      <c r="E183" s="303">
        <v>0</v>
      </c>
      <c r="F183" s="303">
        <v>0</v>
      </c>
      <c r="G183" s="304">
        <v>0</v>
      </c>
    </row>
    <row r="184" spans="1:7" ht="15" customHeight="1">
      <c r="A184" s="274" t="s">
        <v>341</v>
      </c>
      <c r="B184" s="300" t="s">
        <v>331</v>
      </c>
      <c r="C184" s="303">
        <v>0</v>
      </c>
      <c r="D184" s="303">
        <v>0</v>
      </c>
      <c r="E184" s="303">
        <v>0</v>
      </c>
      <c r="F184" s="303">
        <v>0</v>
      </c>
      <c r="G184" s="304">
        <v>0</v>
      </c>
    </row>
    <row r="185" spans="1:7" ht="15" customHeight="1">
      <c r="A185" s="274" t="s">
        <v>341</v>
      </c>
      <c r="B185" s="300" t="s">
        <v>333</v>
      </c>
      <c r="C185" s="303">
        <v>0</v>
      </c>
      <c r="D185" s="303">
        <v>0</v>
      </c>
      <c r="E185" s="303">
        <v>0</v>
      </c>
      <c r="F185" s="303">
        <v>0</v>
      </c>
      <c r="G185" s="304">
        <v>0</v>
      </c>
    </row>
    <row r="186" spans="1:7" ht="15" customHeight="1">
      <c r="A186" s="274" t="s">
        <v>342</v>
      </c>
      <c r="B186" s="300" t="s">
        <v>331</v>
      </c>
      <c r="C186" s="303">
        <v>0</v>
      </c>
      <c r="D186" s="303">
        <v>0</v>
      </c>
      <c r="E186" s="303">
        <v>0</v>
      </c>
      <c r="F186" s="303">
        <v>0</v>
      </c>
      <c r="G186" s="304">
        <v>0</v>
      </c>
    </row>
    <row r="187" spans="1:7" ht="15" customHeight="1">
      <c r="A187" s="274" t="s">
        <v>342</v>
      </c>
      <c r="B187" s="300" t="s">
        <v>333</v>
      </c>
      <c r="C187" s="303">
        <v>0</v>
      </c>
      <c r="D187" s="303">
        <v>0</v>
      </c>
      <c r="E187" s="303">
        <v>0</v>
      </c>
      <c r="F187" s="303">
        <v>0</v>
      </c>
      <c r="G187" s="304">
        <v>0</v>
      </c>
    </row>
    <row r="188" spans="1:7" ht="15" customHeight="1">
      <c r="A188" s="309" t="s">
        <v>343</v>
      </c>
      <c r="B188" s="300" t="s">
        <v>331</v>
      </c>
      <c r="C188" s="303">
        <v>0</v>
      </c>
      <c r="D188" s="303">
        <v>0</v>
      </c>
      <c r="E188" s="303">
        <v>0</v>
      </c>
      <c r="F188" s="303">
        <v>0</v>
      </c>
      <c r="G188" s="304">
        <v>0</v>
      </c>
    </row>
    <row r="189" spans="1:7" ht="15" customHeight="1" thickBot="1">
      <c r="A189" s="310" t="s">
        <v>343</v>
      </c>
      <c r="B189" s="305" t="s">
        <v>333</v>
      </c>
      <c r="C189" s="306">
        <v>0</v>
      </c>
      <c r="D189" s="306">
        <v>0</v>
      </c>
      <c r="E189" s="306">
        <v>0</v>
      </c>
      <c r="F189" s="306">
        <v>0</v>
      </c>
      <c r="G189" s="307">
        <v>0</v>
      </c>
    </row>
    <row r="190" spans="1:7" ht="15" customHeight="1" thickTop="1"/>
    <row r="191" spans="1:7" ht="15" customHeight="1">
      <c r="A191" s="801" t="s">
        <v>344</v>
      </c>
      <c r="B191" s="801"/>
      <c r="C191" s="801"/>
      <c r="D191" s="801"/>
      <c r="E191" s="801"/>
      <c r="F191" s="801"/>
      <c r="G191" s="801"/>
    </row>
    <row r="192" spans="1:7" ht="9" customHeight="1" thickBot="1">
      <c r="A192" s="308"/>
      <c r="B192" s="308"/>
      <c r="C192" s="308"/>
      <c r="D192" s="308"/>
      <c r="E192" s="308"/>
      <c r="F192" s="308"/>
      <c r="G192" s="308"/>
    </row>
    <row r="193" spans="1:7" ht="21" customHeight="1" thickTop="1">
      <c r="A193" s="792" t="s">
        <v>300</v>
      </c>
      <c r="B193" s="793"/>
      <c r="C193" s="798" t="s">
        <v>324</v>
      </c>
      <c r="D193" s="799"/>
      <c r="E193" s="799"/>
      <c r="F193" s="799"/>
      <c r="G193" s="800"/>
    </row>
    <row r="194" spans="1:7" ht="15" customHeight="1">
      <c r="A194" s="794"/>
      <c r="B194" s="795"/>
      <c r="C194" s="293" t="s">
        <v>325</v>
      </c>
      <c r="D194" s="294" t="s">
        <v>267</v>
      </c>
      <c r="E194" s="294" t="s">
        <v>267</v>
      </c>
      <c r="F194" s="294" t="s">
        <v>267</v>
      </c>
      <c r="G194" s="295" t="s">
        <v>326</v>
      </c>
    </row>
    <row r="195" spans="1:7" ht="15" customHeight="1">
      <c r="A195" s="796"/>
      <c r="B195" s="797"/>
      <c r="C195" s="296" t="s">
        <v>327</v>
      </c>
      <c r="D195" s="297" t="s">
        <v>328</v>
      </c>
      <c r="E195" s="297" t="s">
        <v>328</v>
      </c>
      <c r="F195" s="297" t="s">
        <v>328</v>
      </c>
      <c r="G195" s="298" t="s">
        <v>329</v>
      </c>
    </row>
    <row r="196" spans="1:7" ht="15" customHeight="1">
      <c r="A196" s="309" t="s">
        <v>338</v>
      </c>
      <c r="B196" s="311" t="s">
        <v>331</v>
      </c>
      <c r="C196" s="303">
        <v>0</v>
      </c>
      <c r="D196" s="303">
        <v>0</v>
      </c>
      <c r="E196" s="303">
        <v>0</v>
      </c>
      <c r="F196" s="303">
        <v>0</v>
      </c>
      <c r="G196" s="312">
        <v>0</v>
      </c>
    </row>
    <row r="197" spans="1:7" ht="15" customHeight="1">
      <c r="A197" s="309" t="s">
        <v>338</v>
      </c>
      <c r="B197" s="311" t="s">
        <v>333</v>
      </c>
      <c r="C197" s="303">
        <v>0</v>
      </c>
      <c r="D197" s="303">
        <v>0</v>
      </c>
      <c r="E197" s="303">
        <v>0</v>
      </c>
      <c r="F197" s="303">
        <v>0</v>
      </c>
      <c r="G197" s="312">
        <v>0</v>
      </c>
    </row>
    <row r="198" spans="1:7" ht="15" customHeight="1">
      <c r="A198" s="274" t="s">
        <v>339</v>
      </c>
      <c r="B198" s="311" t="s">
        <v>331</v>
      </c>
      <c r="C198" s="303">
        <v>0</v>
      </c>
      <c r="D198" s="303">
        <v>0</v>
      </c>
      <c r="E198" s="303">
        <v>0</v>
      </c>
      <c r="F198" s="303">
        <v>0</v>
      </c>
      <c r="G198" s="312">
        <v>0</v>
      </c>
    </row>
    <row r="199" spans="1:7" ht="15" customHeight="1">
      <c r="A199" s="274" t="s">
        <v>339</v>
      </c>
      <c r="B199" s="311" t="s">
        <v>333</v>
      </c>
      <c r="C199" s="303">
        <v>0</v>
      </c>
      <c r="D199" s="303">
        <v>0</v>
      </c>
      <c r="E199" s="303">
        <v>0</v>
      </c>
      <c r="F199" s="303">
        <v>0</v>
      </c>
      <c r="G199" s="312">
        <v>0</v>
      </c>
    </row>
    <row r="200" spans="1:7" ht="15" customHeight="1">
      <c r="A200" s="274" t="s">
        <v>340</v>
      </c>
      <c r="B200" s="311" t="s">
        <v>331</v>
      </c>
      <c r="C200" s="303">
        <v>0</v>
      </c>
      <c r="D200" s="303">
        <v>0</v>
      </c>
      <c r="E200" s="303">
        <v>0</v>
      </c>
      <c r="F200" s="303">
        <v>0</v>
      </c>
      <c r="G200" s="312">
        <v>0</v>
      </c>
    </row>
    <row r="201" spans="1:7" ht="15" customHeight="1">
      <c r="A201" s="274" t="s">
        <v>340</v>
      </c>
      <c r="B201" s="311" t="s">
        <v>333</v>
      </c>
      <c r="C201" s="303">
        <v>0</v>
      </c>
      <c r="D201" s="303">
        <v>0</v>
      </c>
      <c r="E201" s="303">
        <v>0</v>
      </c>
      <c r="F201" s="303">
        <v>0</v>
      </c>
      <c r="G201" s="312">
        <v>0</v>
      </c>
    </row>
    <row r="202" spans="1:7" ht="15" customHeight="1">
      <c r="A202" s="274" t="s">
        <v>341</v>
      </c>
      <c r="B202" s="311" t="s">
        <v>331</v>
      </c>
      <c r="C202" s="303">
        <v>0</v>
      </c>
      <c r="D202" s="303">
        <v>0</v>
      </c>
      <c r="E202" s="303">
        <v>0</v>
      </c>
      <c r="F202" s="303">
        <v>0</v>
      </c>
      <c r="G202" s="312">
        <v>0</v>
      </c>
    </row>
    <row r="203" spans="1:7" ht="15" customHeight="1">
      <c r="A203" s="274" t="s">
        <v>341</v>
      </c>
      <c r="B203" s="311" t="s">
        <v>333</v>
      </c>
      <c r="C203" s="303">
        <v>0</v>
      </c>
      <c r="D203" s="303">
        <v>0</v>
      </c>
      <c r="E203" s="303">
        <v>0</v>
      </c>
      <c r="F203" s="303">
        <v>0</v>
      </c>
      <c r="G203" s="312">
        <v>0</v>
      </c>
    </row>
    <row r="204" spans="1:7" ht="15" customHeight="1">
      <c r="A204" s="274" t="s">
        <v>342</v>
      </c>
      <c r="B204" s="311" t="s">
        <v>331</v>
      </c>
      <c r="C204" s="303">
        <v>0</v>
      </c>
      <c r="D204" s="303">
        <v>0</v>
      </c>
      <c r="E204" s="303">
        <v>0</v>
      </c>
      <c r="F204" s="303">
        <v>0</v>
      </c>
      <c r="G204" s="312">
        <v>0</v>
      </c>
    </row>
    <row r="205" spans="1:7" ht="15" customHeight="1">
      <c r="A205" s="274" t="s">
        <v>342</v>
      </c>
      <c r="B205" s="311" t="s">
        <v>333</v>
      </c>
      <c r="C205" s="303">
        <v>0</v>
      </c>
      <c r="D205" s="303">
        <v>0</v>
      </c>
      <c r="E205" s="303">
        <v>0</v>
      </c>
      <c r="F205" s="303">
        <v>0</v>
      </c>
      <c r="G205" s="312">
        <v>0</v>
      </c>
    </row>
    <row r="206" spans="1:7" ht="15" customHeight="1">
      <c r="A206" s="309" t="s">
        <v>343</v>
      </c>
      <c r="B206" s="311" t="s">
        <v>331</v>
      </c>
      <c r="C206" s="303">
        <v>0</v>
      </c>
      <c r="D206" s="303">
        <v>0</v>
      </c>
      <c r="E206" s="303">
        <v>0</v>
      </c>
      <c r="F206" s="303">
        <v>0</v>
      </c>
      <c r="G206" s="312">
        <v>0</v>
      </c>
    </row>
    <row r="207" spans="1:7" ht="15" customHeight="1" thickBot="1">
      <c r="A207" s="310" t="s">
        <v>343</v>
      </c>
      <c r="B207" s="313" t="s">
        <v>333</v>
      </c>
      <c r="C207" s="306">
        <v>0</v>
      </c>
      <c r="D207" s="306">
        <v>0</v>
      </c>
      <c r="E207" s="306">
        <v>0</v>
      </c>
      <c r="F207" s="306">
        <v>0</v>
      </c>
      <c r="G207" s="314">
        <v>0</v>
      </c>
    </row>
    <row r="208" spans="1:7" ht="15" customHeight="1" thickTop="1"/>
    <row r="209" spans="1:7" ht="30.75" customHeight="1">
      <c r="A209" s="287" t="s">
        <v>317</v>
      </c>
      <c r="B209" s="778" t="s">
        <v>318</v>
      </c>
      <c r="C209" s="778"/>
      <c r="D209" s="778"/>
      <c r="E209" s="778"/>
      <c r="F209" s="778"/>
      <c r="G209" s="778"/>
    </row>
    <row r="210" spans="1:7" ht="15" customHeight="1">
      <c r="A210" s="287" t="s">
        <v>319</v>
      </c>
      <c r="B210" s="253" t="s">
        <v>320</v>
      </c>
      <c r="D210" s="288" t="s">
        <v>38</v>
      </c>
      <c r="E210" s="253" t="s">
        <v>297</v>
      </c>
    </row>
    <row r="211" spans="1:7" ht="15" customHeight="1">
      <c r="A211" s="289" t="s">
        <v>321</v>
      </c>
    </row>
    <row r="212" spans="1:7" ht="7.5" customHeight="1">
      <c r="A212" s="290"/>
    </row>
    <row r="213" spans="1:7" ht="7.5" customHeight="1">
      <c r="A213" s="290"/>
    </row>
    <row r="214" spans="1:7" ht="15" customHeight="1">
      <c r="A214" s="291" t="s">
        <v>322</v>
      </c>
      <c r="B214" s="292" t="s">
        <v>349</v>
      </c>
    </row>
    <row r="215" spans="1:7" ht="15" customHeight="1" thickBot="1"/>
    <row r="216" spans="1:7" ht="21" customHeight="1" thickTop="1">
      <c r="A216" s="792" t="s">
        <v>300</v>
      </c>
      <c r="B216" s="793"/>
      <c r="C216" s="798" t="s">
        <v>324</v>
      </c>
      <c r="D216" s="799"/>
      <c r="E216" s="799"/>
      <c r="F216" s="799"/>
      <c r="G216" s="800"/>
    </row>
    <row r="217" spans="1:7" ht="15" customHeight="1">
      <c r="A217" s="794"/>
      <c r="B217" s="795"/>
      <c r="C217" s="293" t="s">
        <v>325</v>
      </c>
      <c r="D217" s="294" t="s">
        <v>267</v>
      </c>
      <c r="E217" s="294" t="s">
        <v>267</v>
      </c>
      <c r="F217" s="294" t="s">
        <v>267</v>
      </c>
      <c r="G217" s="295" t="s">
        <v>326</v>
      </c>
    </row>
    <row r="218" spans="1:7" ht="15" customHeight="1">
      <c r="A218" s="796"/>
      <c r="B218" s="797"/>
      <c r="C218" s="296" t="s">
        <v>327</v>
      </c>
      <c r="D218" s="297" t="s">
        <v>328</v>
      </c>
      <c r="E218" s="297" t="s">
        <v>328</v>
      </c>
      <c r="F218" s="297" t="s">
        <v>328</v>
      </c>
      <c r="G218" s="298" t="s">
        <v>329</v>
      </c>
    </row>
    <row r="219" spans="1:7" ht="15" customHeight="1">
      <c r="A219" s="299" t="s">
        <v>330</v>
      </c>
      <c r="B219" s="300" t="s">
        <v>331</v>
      </c>
      <c r="C219" s="301">
        <v>0</v>
      </c>
      <c r="D219" s="301">
        <v>0</v>
      </c>
      <c r="E219" s="301">
        <v>0</v>
      </c>
      <c r="F219" s="301">
        <v>0</v>
      </c>
      <c r="G219" s="302">
        <v>0</v>
      </c>
    </row>
    <row r="220" spans="1:7" ht="15" customHeight="1">
      <c r="A220" s="299" t="s">
        <v>332</v>
      </c>
      <c r="B220" s="300" t="s">
        <v>333</v>
      </c>
      <c r="C220" s="303">
        <v>0</v>
      </c>
      <c r="D220" s="303">
        <v>0</v>
      </c>
      <c r="E220" s="303">
        <v>0</v>
      </c>
      <c r="F220" s="303">
        <v>0</v>
      </c>
      <c r="G220" s="304">
        <v>0</v>
      </c>
    </row>
    <row r="221" spans="1:7" ht="15" customHeight="1">
      <c r="A221" s="299" t="s">
        <v>334</v>
      </c>
      <c r="B221" s="296" t="s">
        <v>333</v>
      </c>
      <c r="C221" s="303">
        <v>0</v>
      </c>
      <c r="D221" s="303">
        <v>0</v>
      </c>
      <c r="E221" s="303">
        <v>0</v>
      </c>
      <c r="F221" s="303">
        <v>0</v>
      </c>
      <c r="G221" s="304">
        <v>0</v>
      </c>
    </row>
    <row r="222" spans="1:7" ht="15" customHeight="1">
      <c r="A222" s="274" t="s">
        <v>335</v>
      </c>
      <c r="B222" s="300" t="s">
        <v>331</v>
      </c>
      <c r="C222" s="301">
        <v>0</v>
      </c>
      <c r="D222" s="301">
        <v>0</v>
      </c>
      <c r="E222" s="301">
        <v>0</v>
      </c>
      <c r="F222" s="301">
        <v>0</v>
      </c>
      <c r="G222" s="302">
        <v>0</v>
      </c>
    </row>
    <row r="223" spans="1:7" ht="15" customHeight="1" thickBot="1">
      <c r="A223" s="280" t="s">
        <v>336</v>
      </c>
      <c r="B223" s="305" t="s">
        <v>333</v>
      </c>
      <c r="C223" s="306">
        <v>0</v>
      </c>
      <c r="D223" s="306">
        <v>0</v>
      </c>
      <c r="E223" s="306">
        <v>0</v>
      </c>
      <c r="F223" s="306">
        <v>0</v>
      </c>
      <c r="G223" s="307">
        <v>0</v>
      </c>
    </row>
    <row r="224" spans="1:7" ht="15" customHeight="1" thickTop="1"/>
    <row r="225" spans="1:7" ht="15" customHeight="1">
      <c r="A225" s="801" t="s">
        <v>337</v>
      </c>
      <c r="B225" s="801"/>
      <c r="C225" s="801"/>
      <c r="D225" s="801"/>
      <c r="E225" s="801"/>
      <c r="F225" s="801"/>
      <c r="G225" s="801"/>
    </row>
    <row r="226" spans="1:7" ht="9" customHeight="1" thickBot="1">
      <c r="A226" s="308"/>
      <c r="B226" s="308"/>
      <c r="C226" s="308"/>
      <c r="D226" s="308"/>
      <c r="E226" s="308"/>
      <c r="F226" s="308"/>
      <c r="G226" s="308"/>
    </row>
    <row r="227" spans="1:7" ht="21" customHeight="1" thickTop="1">
      <c r="A227" s="792" t="s">
        <v>300</v>
      </c>
      <c r="B227" s="793"/>
      <c r="C227" s="798" t="s">
        <v>324</v>
      </c>
      <c r="D227" s="799"/>
      <c r="E227" s="799"/>
      <c r="F227" s="799"/>
      <c r="G227" s="800"/>
    </row>
    <row r="228" spans="1:7" ht="15" customHeight="1">
      <c r="A228" s="794"/>
      <c r="B228" s="795"/>
      <c r="C228" s="293" t="s">
        <v>325</v>
      </c>
      <c r="D228" s="294" t="s">
        <v>267</v>
      </c>
      <c r="E228" s="294" t="s">
        <v>267</v>
      </c>
      <c r="F228" s="294" t="s">
        <v>267</v>
      </c>
      <c r="G228" s="295" t="s">
        <v>326</v>
      </c>
    </row>
    <row r="229" spans="1:7" ht="15" customHeight="1">
      <c r="A229" s="796"/>
      <c r="B229" s="797"/>
      <c r="C229" s="296" t="s">
        <v>327</v>
      </c>
      <c r="D229" s="297" t="s">
        <v>328</v>
      </c>
      <c r="E229" s="297" t="s">
        <v>328</v>
      </c>
      <c r="F229" s="297" t="s">
        <v>328</v>
      </c>
      <c r="G229" s="298" t="s">
        <v>329</v>
      </c>
    </row>
    <row r="230" spans="1:7" ht="15" customHeight="1">
      <c r="A230" s="309" t="s">
        <v>338</v>
      </c>
      <c r="B230" s="300" t="s">
        <v>331</v>
      </c>
      <c r="C230" s="303">
        <v>0</v>
      </c>
      <c r="D230" s="303">
        <v>0</v>
      </c>
      <c r="E230" s="303">
        <v>0</v>
      </c>
      <c r="F230" s="303">
        <v>0</v>
      </c>
      <c r="G230" s="304">
        <v>0</v>
      </c>
    </row>
    <row r="231" spans="1:7" ht="15" customHeight="1">
      <c r="A231" s="309" t="s">
        <v>338</v>
      </c>
      <c r="B231" s="300" t="s">
        <v>333</v>
      </c>
      <c r="C231" s="303">
        <v>0</v>
      </c>
      <c r="D231" s="303">
        <v>0</v>
      </c>
      <c r="E231" s="303">
        <v>0</v>
      </c>
      <c r="F231" s="303">
        <v>0</v>
      </c>
      <c r="G231" s="304">
        <v>0</v>
      </c>
    </row>
    <row r="232" spans="1:7" ht="15" customHeight="1">
      <c r="A232" s="274" t="s">
        <v>339</v>
      </c>
      <c r="B232" s="300" t="s">
        <v>331</v>
      </c>
      <c r="C232" s="303">
        <v>0</v>
      </c>
      <c r="D232" s="303">
        <v>0</v>
      </c>
      <c r="E232" s="303">
        <v>0</v>
      </c>
      <c r="F232" s="303">
        <v>0</v>
      </c>
      <c r="G232" s="304">
        <v>0</v>
      </c>
    </row>
    <row r="233" spans="1:7" ht="15" customHeight="1">
      <c r="A233" s="274" t="s">
        <v>339</v>
      </c>
      <c r="B233" s="300" t="s">
        <v>333</v>
      </c>
      <c r="C233" s="303">
        <v>0</v>
      </c>
      <c r="D233" s="303">
        <v>0</v>
      </c>
      <c r="E233" s="303">
        <v>0</v>
      </c>
      <c r="F233" s="303">
        <v>0</v>
      </c>
      <c r="G233" s="304">
        <v>0</v>
      </c>
    </row>
    <row r="234" spans="1:7" ht="15" customHeight="1">
      <c r="A234" s="274" t="s">
        <v>340</v>
      </c>
      <c r="B234" s="300" t="s">
        <v>331</v>
      </c>
      <c r="C234" s="303">
        <v>0</v>
      </c>
      <c r="D234" s="303">
        <v>0</v>
      </c>
      <c r="E234" s="303">
        <v>0</v>
      </c>
      <c r="F234" s="303">
        <v>0</v>
      </c>
      <c r="G234" s="304">
        <v>0</v>
      </c>
    </row>
    <row r="235" spans="1:7" ht="15" customHeight="1">
      <c r="A235" s="274" t="s">
        <v>340</v>
      </c>
      <c r="B235" s="300" t="s">
        <v>333</v>
      </c>
      <c r="C235" s="303">
        <v>0</v>
      </c>
      <c r="D235" s="303">
        <v>0</v>
      </c>
      <c r="E235" s="303">
        <v>0</v>
      </c>
      <c r="F235" s="303">
        <v>0</v>
      </c>
      <c r="G235" s="304">
        <v>0</v>
      </c>
    </row>
    <row r="236" spans="1:7" ht="15" customHeight="1">
      <c r="A236" s="274" t="s">
        <v>341</v>
      </c>
      <c r="B236" s="300" t="s">
        <v>331</v>
      </c>
      <c r="C236" s="303">
        <v>0</v>
      </c>
      <c r="D236" s="303">
        <v>0</v>
      </c>
      <c r="E236" s="303">
        <v>0</v>
      </c>
      <c r="F236" s="303">
        <v>0</v>
      </c>
      <c r="G236" s="304">
        <v>0</v>
      </c>
    </row>
    <row r="237" spans="1:7" ht="15" customHeight="1">
      <c r="A237" s="274" t="s">
        <v>341</v>
      </c>
      <c r="B237" s="300" t="s">
        <v>333</v>
      </c>
      <c r="C237" s="303">
        <v>0</v>
      </c>
      <c r="D237" s="303">
        <v>0</v>
      </c>
      <c r="E237" s="303">
        <v>0</v>
      </c>
      <c r="F237" s="303">
        <v>0</v>
      </c>
      <c r="G237" s="304">
        <v>0</v>
      </c>
    </row>
    <row r="238" spans="1:7" ht="15" customHeight="1">
      <c r="A238" s="274" t="s">
        <v>342</v>
      </c>
      <c r="B238" s="300" t="s">
        <v>331</v>
      </c>
      <c r="C238" s="303">
        <v>0</v>
      </c>
      <c r="D238" s="303">
        <v>0</v>
      </c>
      <c r="E238" s="303">
        <v>0</v>
      </c>
      <c r="F238" s="303">
        <v>0</v>
      </c>
      <c r="G238" s="304">
        <v>0</v>
      </c>
    </row>
    <row r="239" spans="1:7" ht="15" customHeight="1">
      <c r="A239" s="274" t="s">
        <v>342</v>
      </c>
      <c r="B239" s="300" t="s">
        <v>333</v>
      </c>
      <c r="C239" s="303">
        <v>0</v>
      </c>
      <c r="D239" s="303">
        <v>0</v>
      </c>
      <c r="E239" s="303">
        <v>0</v>
      </c>
      <c r="F239" s="303">
        <v>0</v>
      </c>
      <c r="G239" s="304">
        <v>0</v>
      </c>
    </row>
    <row r="240" spans="1:7" ht="15" customHeight="1">
      <c r="A240" s="309" t="s">
        <v>343</v>
      </c>
      <c r="B240" s="300" t="s">
        <v>331</v>
      </c>
      <c r="C240" s="303">
        <v>0</v>
      </c>
      <c r="D240" s="303">
        <v>0</v>
      </c>
      <c r="E240" s="303">
        <v>0</v>
      </c>
      <c r="F240" s="303">
        <v>0</v>
      </c>
      <c r="G240" s="304">
        <v>0</v>
      </c>
    </row>
    <row r="241" spans="1:7" ht="15" customHeight="1" thickBot="1">
      <c r="A241" s="310" t="s">
        <v>343</v>
      </c>
      <c r="B241" s="305" t="s">
        <v>333</v>
      </c>
      <c r="C241" s="306">
        <v>0</v>
      </c>
      <c r="D241" s="306">
        <v>0</v>
      </c>
      <c r="E241" s="306">
        <v>0</v>
      </c>
      <c r="F241" s="306">
        <v>0</v>
      </c>
      <c r="G241" s="307">
        <v>0</v>
      </c>
    </row>
    <row r="242" spans="1:7" ht="15" customHeight="1" thickTop="1"/>
    <row r="243" spans="1:7" ht="15" customHeight="1">
      <c r="A243" s="801" t="s">
        <v>344</v>
      </c>
      <c r="B243" s="801"/>
      <c r="C243" s="801"/>
      <c r="D243" s="801"/>
      <c r="E243" s="801"/>
      <c r="F243" s="801"/>
      <c r="G243" s="801"/>
    </row>
    <row r="244" spans="1:7" ht="9" customHeight="1" thickBot="1">
      <c r="A244" s="308"/>
      <c r="B244" s="308"/>
      <c r="C244" s="308"/>
      <c r="D244" s="308"/>
      <c r="E244" s="308"/>
      <c r="F244" s="308"/>
      <c r="G244" s="308"/>
    </row>
    <row r="245" spans="1:7" ht="21" customHeight="1" thickTop="1">
      <c r="A245" s="792" t="s">
        <v>300</v>
      </c>
      <c r="B245" s="793"/>
      <c r="C245" s="798" t="s">
        <v>324</v>
      </c>
      <c r="D245" s="799"/>
      <c r="E245" s="799"/>
      <c r="F245" s="799"/>
      <c r="G245" s="800"/>
    </row>
    <row r="246" spans="1:7" ht="15" customHeight="1">
      <c r="A246" s="794"/>
      <c r="B246" s="795"/>
      <c r="C246" s="293" t="s">
        <v>325</v>
      </c>
      <c r="D246" s="294" t="s">
        <v>267</v>
      </c>
      <c r="E246" s="294" t="s">
        <v>267</v>
      </c>
      <c r="F246" s="294" t="s">
        <v>267</v>
      </c>
      <c r="G246" s="295" t="s">
        <v>326</v>
      </c>
    </row>
    <row r="247" spans="1:7" ht="15" customHeight="1">
      <c r="A247" s="796"/>
      <c r="B247" s="797"/>
      <c r="C247" s="296" t="s">
        <v>327</v>
      </c>
      <c r="D247" s="297" t="s">
        <v>328</v>
      </c>
      <c r="E247" s="297" t="s">
        <v>328</v>
      </c>
      <c r="F247" s="297" t="s">
        <v>328</v>
      </c>
      <c r="G247" s="298" t="s">
        <v>329</v>
      </c>
    </row>
    <row r="248" spans="1:7" ht="15" customHeight="1">
      <c r="A248" s="309" t="s">
        <v>338</v>
      </c>
      <c r="B248" s="311" t="s">
        <v>331</v>
      </c>
      <c r="C248" s="303">
        <v>0</v>
      </c>
      <c r="D248" s="303">
        <v>0</v>
      </c>
      <c r="E248" s="303">
        <v>0</v>
      </c>
      <c r="F248" s="303">
        <v>0</v>
      </c>
      <c r="G248" s="312">
        <v>0</v>
      </c>
    </row>
    <row r="249" spans="1:7" ht="15" customHeight="1">
      <c r="A249" s="309" t="s">
        <v>338</v>
      </c>
      <c r="B249" s="311" t="s">
        <v>333</v>
      </c>
      <c r="C249" s="303">
        <v>0</v>
      </c>
      <c r="D249" s="303">
        <v>0</v>
      </c>
      <c r="E249" s="303">
        <v>0</v>
      </c>
      <c r="F249" s="303">
        <v>0</v>
      </c>
      <c r="G249" s="312">
        <v>0</v>
      </c>
    </row>
    <row r="250" spans="1:7" ht="15" customHeight="1">
      <c r="A250" s="274" t="s">
        <v>339</v>
      </c>
      <c r="B250" s="311" t="s">
        <v>331</v>
      </c>
      <c r="C250" s="303">
        <v>0</v>
      </c>
      <c r="D250" s="303">
        <v>0</v>
      </c>
      <c r="E250" s="303">
        <v>0</v>
      </c>
      <c r="F250" s="303">
        <v>0</v>
      </c>
      <c r="G250" s="312">
        <v>0</v>
      </c>
    </row>
    <row r="251" spans="1:7" ht="15" customHeight="1">
      <c r="A251" s="274" t="s">
        <v>339</v>
      </c>
      <c r="B251" s="311" t="s">
        <v>333</v>
      </c>
      <c r="C251" s="303">
        <v>0</v>
      </c>
      <c r="D251" s="303">
        <v>0</v>
      </c>
      <c r="E251" s="303">
        <v>0</v>
      </c>
      <c r="F251" s="303">
        <v>0</v>
      </c>
      <c r="G251" s="312">
        <v>0</v>
      </c>
    </row>
    <row r="252" spans="1:7" ht="15" customHeight="1">
      <c r="A252" s="274" t="s">
        <v>340</v>
      </c>
      <c r="B252" s="311" t="s">
        <v>331</v>
      </c>
      <c r="C252" s="303">
        <v>0</v>
      </c>
      <c r="D252" s="303">
        <v>0</v>
      </c>
      <c r="E252" s="303">
        <v>0</v>
      </c>
      <c r="F252" s="303">
        <v>0</v>
      </c>
      <c r="G252" s="312">
        <v>0</v>
      </c>
    </row>
    <row r="253" spans="1:7" ht="15" customHeight="1">
      <c r="A253" s="274" t="s">
        <v>340</v>
      </c>
      <c r="B253" s="311" t="s">
        <v>333</v>
      </c>
      <c r="C253" s="303">
        <v>0</v>
      </c>
      <c r="D253" s="303">
        <v>0</v>
      </c>
      <c r="E253" s="303">
        <v>0</v>
      </c>
      <c r="F253" s="303">
        <v>0</v>
      </c>
      <c r="G253" s="312">
        <v>0</v>
      </c>
    </row>
    <row r="254" spans="1:7" ht="15" customHeight="1">
      <c r="A254" s="274" t="s">
        <v>341</v>
      </c>
      <c r="B254" s="311" t="s">
        <v>331</v>
      </c>
      <c r="C254" s="303">
        <v>0</v>
      </c>
      <c r="D254" s="303">
        <v>0</v>
      </c>
      <c r="E254" s="303">
        <v>0</v>
      </c>
      <c r="F254" s="303">
        <v>0</v>
      </c>
      <c r="G254" s="312">
        <v>0</v>
      </c>
    </row>
    <row r="255" spans="1:7" ht="15" customHeight="1">
      <c r="A255" s="274" t="s">
        <v>341</v>
      </c>
      <c r="B255" s="311" t="s">
        <v>333</v>
      </c>
      <c r="C255" s="303">
        <v>0</v>
      </c>
      <c r="D255" s="303">
        <v>0</v>
      </c>
      <c r="E255" s="303">
        <v>0</v>
      </c>
      <c r="F255" s="303">
        <v>0</v>
      </c>
      <c r="G255" s="312">
        <v>0</v>
      </c>
    </row>
    <row r="256" spans="1:7" ht="15" customHeight="1">
      <c r="A256" s="274" t="s">
        <v>342</v>
      </c>
      <c r="B256" s="311" t="s">
        <v>331</v>
      </c>
      <c r="C256" s="303">
        <v>0</v>
      </c>
      <c r="D256" s="303">
        <v>0</v>
      </c>
      <c r="E256" s="303">
        <v>0</v>
      </c>
      <c r="F256" s="303">
        <v>0</v>
      </c>
      <c r="G256" s="312">
        <v>0</v>
      </c>
    </row>
    <row r="257" spans="1:7" ht="15" customHeight="1">
      <c r="A257" s="274" t="s">
        <v>342</v>
      </c>
      <c r="B257" s="311" t="s">
        <v>333</v>
      </c>
      <c r="C257" s="303">
        <v>0</v>
      </c>
      <c r="D257" s="303">
        <v>0</v>
      </c>
      <c r="E257" s="303">
        <v>0</v>
      </c>
      <c r="F257" s="303">
        <v>0</v>
      </c>
      <c r="G257" s="312">
        <v>0</v>
      </c>
    </row>
    <row r="258" spans="1:7" ht="15" customHeight="1">
      <c r="A258" s="309" t="s">
        <v>343</v>
      </c>
      <c r="B258" s="311" t="s">
        <v>331</v>
      </c>
      <c r="C258" s="303">
        <v>0</v>
      </c>
      <c r="D258" s="303">
        <v>0</v>
      </c>
      <c r="E258" s="303">
        <v>0</v>
      </c>
      <c r="F258" s="303">
        <v>0</v>
      </c>
      <c r="G258" s="312">
        <v>0</v>
      </c>
    </row>
    <row r="259" spans="1:7" ht="15" customHeight="1" thickBot="1">
      <c r="A259" s="310" t="s">
        <v>343</v>
      </c>
      <c r="B259" s="313" t="s">
        <v>333</v>
      </c>
      <c r="C259" s="306">
        <v>0</v>
      </c>
      <c r="D259" s="306">
        <v>0</v>
      </c>
      <c r="E259" s="306">
        <v>0</v>
      </c>
      <c r="F259" s="306">
        <v>0</v>
      </c>
      <c r="G259" s="314">
        <v>0</v>
      </c>
    </row>
    <row r="260" spans="1:7" ht="15" customHeight="1" thickTop="1"/>
    <row r="261" spans="1:7" ht="30.75" customHeight="1">
      <c r="A261" s="287" t="s">
        <v>317</v>
      </c>
      <c r="B261" s="778" t="s">
        <v>318</v>
      </c>
      <c r="C261" s="778"/>
      <c r="D261" s="778"/>
      <c r="E261" s="778"/>
      <c r="F261" s="778"/>
      <c r="G261" s="778"/>
    </row>
    <row r="262" spans="1:7" ht="15" customHeight="1">
      <c r="A262" s="287" t="s">
        <v>319</v>
      </c>
      <c r="B262" s="253" t="s">
        <v>320</v>
      </c>
      <c r="D262" s="288" t="s">
        <v>38</v>
      </c>
      <c r="E262" s="253" t="s">
        <v>297</v>
      </c>
    </row>
    <row r="263" spans="1:7" ht="15" customHeight="1">
      <c r="A263" s="289" t="s">
        <v>321</v>
      </c>
    </row>
    <row r="264" spans="1:7" ht="7.5" customHeight="1">
      <c r="A264" s="290"/>
    </row>
    <row r="265" spans="1:7" ht="7.5" customHeight="1">
      <c r="A265" s="290"/>
    </row>
    <row r="266" spans="1:7" ht="15" customHeight="1">
      <c r="A266" s="291" t="s">
        <v>322</v>
      </c>
      <c r="B266" s="292" t="s">
        <v>350</v>
      </c>
    </row>
    <row r="267" spans="1:7" ht="15" customHeight="1" thickBot="1"/>
    <row r="268" spans="1:7" ht="21" customHeight="1" thickTop="1">
      <c r="A268" s="792" t="s">
        <v>300</v>
      </c>
      <c r="B268" s="793"/>
      <c r="C268" s="798" t="s">
        <v>324</v>
      </c>
      <c r="D268" s="799"/>
      <c r="E268" s="799"/>
      <c r="F268" s="799"/>
      <c r="G268" s="800"/>
    </row>
    <row r="269" spans="1:7" ht="15" customHeight="1">
      <c r="A269" s="794"/>
      <c r="B269" s="795"/>
      <c r="C269" s="293" t="s">
        <v>325</v>
      </c>
      <c r="D269" s="294" t="s">
        <v>267</v>
      </c>
      <c r="E269" s="294" t="s">
        <v>267</v>
      </c>
      <c r="F269" s="294" t="s">
        <v>267</v>
      </c>
      <c r="G269" s="295" t="s">
        <v>326</v>
      </c>
    </row>
    <row r="270" spans="1:7" ht="15" customHeight="1">
      <c r="A270" s="796"/>
      <c r="B270" s="797"/>
      <c r="C270" s="296" t="s">
        <v>327</v>
      </c>
      <c r="D270" s="297" t="s">
        <v>328</v>
      </c>
      <c r="E270" s="297" t="s">
        <v>328</v>
      </c>
      <c r="F270" s="297" t="s">
        <v>328</v>
      </c>
      <c r="G270" s="298" t="s">
        <v>329</v>
      </c>
    </row>
    <row r="271" spans="1:7" ht="15" customHeight="1">
      <c r="A271" s="299" t="s">
        <v>330</v>
      </c>
      <c r="B271" s="300" t="s">
        <v>331</v>
      </c>
      <c r="C271" s="301">
        <v>0</v>
      </c>
      <c r="D271" s="301">
        <v>0</v>
      </c>
      <c r="E271" s="301">
        <v>0</v>
      </c>
      <c r="F271" s="301">
        <v>0</v>
      </c>
      <c r="G271" s="302">
        <v>0</v>
      </c>
    </row>
    <row r="272" spans="1:7" ht="15" customHeight="1">
      <c r="A272" s="299" t="s">
        <v>332</v>
      </c>
      <c r="B272" s="300" t="s">
        <v>333</v>
      </c>
      <c r="C272" s="303">
        <v>0</v>
      </c>
      <c r="D272" s="303">
        <v>0</v>
      </c>
      <c r="E272" s="303">
        <v>0</v>
      </c>
      <c r="F272" s="303">
        <v>0</v>
      </c>
      <c r="G272" s="304">
        <v>0</v>
      </c>
    </row>
    <row r="273" spans="1:7" ht="15" customHeight="1">
      <c r="A273" s="299" t="s">
        <v>334</v>
      </c>
      <c r="B273" s="296" t="s">
        <v>333</v>
      </c>
      <c r="C273" s="303">
        <v>0</v>
      </c>
      <c r="D273" s="303">
        <v>0</v>
      </c>
      <c r="E273" s="303">
        <v>0</v>
      </c>
      <c r="F273" s="303">
        <v>0</v>
      </c>
      <c r="G273" s="304">
        <v>0</v>
      </c>
    </row>
    <row r="274" spans="1:7" ht="15" customHeight="1">
      <c r="A274" s="274" t="s">
        <v>335</v>
      </c>
      <c r="B274" s="300" t="s">
        <v>331</v>
      </c>
      <c r="C274" s="301">
        <v>0</v>
      </c>
      <c r="D274" s="301">
        <v>0</v>
      </c>
      <c r="E274" s="301">
        <v>0</v>
      </c>
      <c r="F274" s="301">
        <v>0</v>
      </c>
      <c r="G274" s="302">
        <v>0</v>
      </c>
    </row>
    <row r="275" spans="1:7" ht="15" customHeight="1" thickBot="1">
      <c r="A275" s="280" t="s">
        <v>336</v>
      </c>
      <c r="B275" s="305" t="s">
        <v>333</v>
      </c>
      <c r="C275" s="306">
        <v>0</v>
      </c>
      <c r="D275" s="306">
        <v>0</v>
      </c>
      <c r="E275" s="306">
        <v>0</v>
      </c>
      <c r="F275" s="306">
        <v>0</v>
      </c>
      <c r="G275" s="307">
        <v>0</v>
      </c>
    </row>
    <row r="276" spans="1:7" ht="15" customHeight="1" thickTop="1"/>
    <row r="277" spans="1:7" ht="15" customHeight="1">
      <c r="A277" s="801" t="s">
        <v>337</v>
      </c>
      <c r="B277" s="801"/>
      <c r="C277" s="801"/>
      <c r="D277" s="801"/>
      <c r="E277" s="801"/>
      <c r="F277" s="801"/>
      <c r="G277" s="801"/>
    </row>
    <row r="278" spans="1:7" ht="9" customHeight="1" thickBot="1">
      <c r="A278" s="308"/>
      <c r="B278" s="308"/>
      <c r="C278" s="308"/>
      <c r="D278" s="308"/>
      <c r="E278" s="308"/>
      <c r="F278" s="308"/>
      <c r="G278" s="308"/>
    </row>
    <row r="279" spans="1:7" ht="21" customHeight="1" thickTop="1">
      <c r="A279" s="792" t="s">
        <v>300</v>
      </c>
      <c r="B279" s="793"/>
      <c r="C279" s="798" t="s">
        <v>324</v>
      </c>
      <c r="D279" s="799"/>
      <c r="E279" s="799"/>
      <c r="F279" s="799"/>
      <c r="G279" s="800"/>
    </row>
    <row r="280" spans="1:7" ht="15" customHeight="1">
      <c r="A280" s="794"/>
      <c r="B280" s="795"/>
      <c r="C280" s="293" t="s">
        <v>325</v>
      </c>
      <c r="D280" s="294" t="s">
        <v>267</v>
      </c>
      <c r="E280" s="294" t="s">
        <v>267</v>
      </c>
      <c r="F280" s="294" t="s">
        <v>267</v>
      </c>
      <c r="G280" s="295" t="s">
        <v>326</v>
      </c>
    </row>
    <row r="281" spans="1:7" ht="15" customHeight="1">
      <c r="A281" s="796"/>
      <c r="B281" s="797"/>
      <c r="C281" s="296" t="s">
        <v>327</v>
      </c>
      <c r="D281" s="297" t="s">
        <v>328</v>
      </c>
      <c r="E281" s="297" t="s">
        <v>328</v>
      </c>
      <c r="F281" s="297" t="s">
        <v>328</v>
      </c>
      <c r="G281" s="298" t="s">
        <v>329</v>
      </c>
    </row>
    <row r="282" spans="1:7" ht="15" customHeight="1">
      <c r="A282" s="309" t="s">
        <v>338</v>
      </c>
      <c r="B282" s="300" t="s">
        <v>331</v>
      </c>
      <c r="C282" s="303">
        <v>0</v>
      </c>
      <c r="D282" s="303">
        <v>0</v>
      </c>
      <c r="E282" s="303">
        <v>0</v>
      </c>
      <c r="F282" s="303">
        <v>0</v>
      </c>
      <c r="G282" s="304">
        <v>0</v>
      </c>
    </row>
    <row r="283" spans="1:7" ht="15" customHeight="1">
      <c r="A283" s="309" t="s">
        <v>338</v>
      </c>
      <c r="B283" s="300" t="s">
        <v>333</v>
      </c>
      <c r="C283" s="303">
        <v>0</v>
      </c>
      <c r="D283" s="303">
        <v>0</v>
      </c>
      <c r="E283" s="303">
        <v>0</v>
      </c>
      <c r="F283" s="303">
        <v>0</v>
      </c>
      <c r="G283" s="304">
        <v>0</v>
      </c>
    </row>
    <row r="284" spans="1:7" ht="15" customHeight="1">
      <c r="A284" s="274" t="s">
        <v>339</v>
      </c>
      <c r="B284" s="300" t="s">
        <v>331</v>
      </c>
      <c r="C284" s="303">
        <v>0</v>
      </c>
      <c r="D284" s="303">
        <v>0</v>
      </c>
      <c r="E284" s="303">
        <v>0</v>
      </c>
      <c r="F284" s="303">
        <v>0</v>
      </c>
      <c r="G284" s="304">
        <v>0</v>
      </c>
    </row>
    <row r="285" spans="1:7" ht="15" customHeight="1">
      <c r="A285" s="274" t="s">
        <v>339</v>
      </c>
      <c r="B285" s="300" t="s">
        <v>333</v>
      </c>
      <c r="C285" s="303">
        <v>0</v>
      </c>
      <c r="D285" s="303">
        <v>0</v>
      </c>
      <c r="E285" s="303">
        <v>0</v>
      </c>
      <c r="F285" s="303">
        <v>0</v>
      </c>
      <c r="G285" s="304">
        <v>0</v>
      </c>
    </row>
    <row r="286" spans="1:7" ht="15" customHeight="1">
      <c r="A286" s="274" t="s">
        <v>340</v>
      </c>
      <c r="B286" s="300" t="s">
        <v>331</v>
      </c>
      <c r="C286" s="303">
        <v>0</v>
      </c>
      <c r="D286" s="303">
        <v>0</v>
      </c>
      <c r="E286" s="303">
        <v>0</v>
      </c>
      <c r="F286" s="303">
        <v>0</v>
      </c>
      <c r="G286" s="304">
        <v>0</v>
      </c>
    </row>
    <row r="287" spans="1:7" ht="15" customHeight="1">
      <c r="A287" s="274" t="s">
        <v>340</v>
      </c>
      <c r="B287" s="300" t="s">
        <v>333</v>
      </c>
      <c r="C287" s="303">
        <v>0</v>
      </c>
      <c r="D287" s="303">
        <v>0</v>
      </c>
      <c r="E287" s="303">
        <v>0</v>
      </c>
      <c r="F287" s="303">
        <v>0</v>
      </c>
      <c r="G287" s="304">
        <v>0</v>
      </c>
    </row>
    <row r="288" spans="1:7" ht="15" customHeight="1">
      <c r="A288" s="274" t="s">
        <v>341</v>
      </c>
      <c r="B288" s="300" t="s">
        <v>331</v>
      </c>
      <c r="C288" s="303">
        <v>0</v>
      </c>
      <c r="D288" s="303">
        <v>0</v>
      </c>
      <c r="E288" s="303">
        <v>0</v>
      </c>
      <c r="F288" s="303">
        <v>0</v>
      </c>
      <c r="G288" s="304">
        <v>0</v>
      </c>
    </row>
    <row r="289" spans="1:7" ht="15" customHeight="1">
      <c r="A289" s="274" t="s">
        <v>341</v>
      </c>
      <c r="B289" s="300" t="s">
        <v>333</v>
      </c>
      <c r="C289" s="303">
        <v>0</v>
      </c>
      <c r="D289" s="303">
        <v>0</v>
      </c>
      <c r="E289" s="303">
        <v>0</v>
      </c>
      <c r="F289" s="303">
        <v>0</v>
      </c>
      <c r="G289" s="304">
        <v>0</v>
      </c>
    </row>
    <row r="290" spans="1:7" ht="15" customHeight="1">
      <c r="A290" s="274" t="s">
        <v>342</v>
      </c>
      <c r="B290" s="300" t="s">
        <v>331</v>
      </c>
      <c r="C290" s="303">
        <v>0</v>
      </c>
      <c r="D290" s="303">
        <v>0</v>
      </c>
      <c r="E290" s="303">
        <v>0</v>
      </c>
      <c r="F290" s="303">
        <v>0</v>
      </c>
      <c r="G290" s="304">
        <v>0</v>
      </c>
    </row>
    <row r="291" spans="1:7" ht="15" customHeight="1">
      <c r="A291" s="274" t="s">
        <v>342</v>
      </c>
      <c r="B291" s="300" t="s">
        <v>333</v>
      </c>
      <c r="C291" s="303">
        <v>0</v>
      </c>
      <c r="D291" s="303">
        <v>0</v>
      </c>
      <c r="E291" s="303">
        <v>0</v>
      </c>
      <c r="F291" s="303">
        <v>0</v>
      </c>
      <c r="G291" s="304">
        <v>0</v>
      </c>
    </row>
    <row r="292" spans="1:7" ht="15" customHeight="1">
      <c r="A292" s="309" t="s">
        <v>343</v>
      </c>
      <c r="B292" s="300" t="s">
        <v>331</v>
      </c>
      <c r="C292" s="303">
        <v>0</v>
      </c>
      <c r="D292" s="303">
        <v>0</v>
      </c>
      <c r="E292" s="303">
        <v>0</v>
      </c>
      <c r="F292" s="303">
        <v>0</v>
      </c>
      <c r="G292" s="304">
        <v>0</v>
      </c>
    </row>
    <row r="293" spans="1:7" ht="15" customHeight="1" thickBot="1">
      <c r="A293" s="310" t="s">
        <v>343</v>
      </c>
      <c r="B293" s="305" t="s">
        <v>333</v>
      </c>
      <c r="C293" s="306">
        <v>0</v>
      </c>
      <c r="D293" s="306">
        <v>0</v>
      </c>
      <c r="E293" s="306">
        <v>0</v>
      </c>
      <c r="F293" s="306">
        <v>0</v>
      </c>
      <c r="G293" s="307">
        <v>0</v>
      </c>
    </row>
    <row r="294" spans="1:7" ht="15" customHeight="1" thickTop="1"/>
    <row r="295" spans="1:7" ht="15" customHeight="1">
      <c r="A295" s="801" t="s">
        <v>344</v>
      </c>
      <c r="B295" s="801"/>
      <c r="C295" s="801"/>
      <c r="D295" s="801"/>
      <c r="E295" s="801"/>
      <c r="F295" s="801"/>
      <c r="G295" s="801"/>
    </row>
    <row r="296" spans="1:7" ht="9" customHeight="1" thickBot="1">
      <c r="A296" s="308"/>
      <c r="B296" s="308"/>
      <c r="C296" s="308"/>
      <c r="D296" s="308"/>
      <c r="E296" s="308"/>
      <c r="F296" s="308"/>
      <c r="G296" s="308"/>
    </row>
    <row r="297" spans="1:7" ht="21" customHeight="1" thickTop="1">
      <c r="A297" s="792" t="s">
        <v>300</v>
      </c>
      <c r="B297" s="793"/>
      <c r="C297" s="798" t="s">
        <v>324</v>
      </c>
      <c r="D297" s="799"/>
      <c r="E297" s="799"/>
      <c r="F297" s="799"/>
      <c r="G297" s="800"/>
    </row>
    <row r="298" spans="1:7" ht="15" customHeight="1">
      <c r="A298" s="794"/>
      <c r="B298" s="795"/>
      <c r="C298" s="293" t="s">
        <v>325</v>
      </c>
      <c r="D298" s="294" t="s">
        <v>267</v>
      </c>
      <c r="E298" s="294" t="s">
        <v>267</v>
      </c>
      <c r="F298" s="294" t="s">
        <v>267</v>
      </c>
      <c r="G298" s="295" t="s">
        <v>326</v>
      </c>
    </row>
    <row r="299" spans="1:7" ht="15" customHeight="1">
      <c r="A299" s="796"/>
      <c r="B299" s="797"/>
      <c r="C299" s="296" t="s">
        <v>327</v>
      </c>
      <c r="D299" s="297" t="s">
        <v>328</v>
      </c>
      <c r="E299" s="297" t="s">
        <v>328</v>
      </c>
      <c r="F299" s="297" t="s">
        <v>328</v>
      </c>
      <c r="G299" s="298" t="s">
        <v>329</v>
      </c>
    </row>
    <row r="300" spans="1:7" ht="15" customHeight="1">
      <c r="A300" s="309" t="s">
        <v>338</v>
      </c>
      <c r="B300" s="311" t="s">
        <v>331</v>
      </c>
      <c r="C300" s="303">
        <v>0</v>
      </c>
      <c r="D300" s="303">
        <v>0</v>
      </c>
      <c r="E300" s="303">
        <v>0</v>
      </c>
      <c r="F300" s="303">
        <v>0</v>
      </c>
      <c r="G300" s="312">
        <v>0</v>
      </c>
    </row>
    <row r="301" spans="1:7" ht="15" customHeight="1">
      <c r="A301" s="309" t="s">
        <v>338</v>
      </c>
      <c r="B301" s="311" t="s">
        <v>333</v>
      </c>
      <c r="C301" s="303">
        <v>0</v>
      </c>
      <c r="D301" s="303">
        <v>0</v>
      </c>
      <c r="E301" s="303">
        <v>0</v>
      </c>
      <c r="F301" s="303">
        <v>0</v>
      </c>
      <c r="G301" s="312">
        <v>0</v>
      </c>
    </row>
    <row r="302" spans="1:7" ht="15" customHeight="1">
      <c r="A302" s="274" t="s">
        <v>339</v>
      </c>
      <c r="B302" s="311" t="s">
        <v>331</v>
      </c>
      <c r="C302" s="303">
        <v>0</v>
      </c>
      <c r="D302" s="303">
        <v>0</v>
      </c>
      <c r="E302" s="303">
        <v>0</v>
      </c>
      <c r="F302" s="303">
        <v>0</v>
      </c>
      <c r="G302" s="312">
        <v>0</v>
      </c>
    </row>
    <row r="303" spans="1:7" ht="15" customHeight="1">
      <c r="A303" s="274" t="s">
        <v>339</v>
      </c>
      <c r="B303" s="311" t="s">
        <v>333</v>
      </c>
      <c r="C303" s="303">
        <v>0</v>
      </c>
      <c r="D303" s="303">
        <v>0</v>
      </c>
      <c r="E303" s="303">
        <v>0</v>
      </c>
      <c r="F303" s="303">
        <v>0</v>
      </c>
      <c r="G303" s="312">
        <v>0</v>
      </c>
    </row>
    <row r="304" spans="1:7" ht="15" customHeight="1">
      <c r="A304" s="274" t="s">
        <v>340</v>
      </c>
      <c r="B304" s="311" t="s">
        <v>331</v>
      </c>
      <c r="C304" s="303">
        <v>0</v>
      </c>
      <c r="D304" s="303">
        <v>0</v>
      </c>
      <c r="E304" s="303">
        <v>0</v>
      </c>
      <c r="F304" s="303">
        <v>0</v>
      </c>
      <c r="G304" s="312">
        <v>0</v>
      </c>
    </row>
    <row r="305" spans="1:7" ht="15" customHeight="1">
      <c r="A305" s="274" t="s">
        <v>340</v>
      </c>
      <c r="B305" s="311" t="s">
        <v>333</v>
      </c>
      <c r="C305" s="303">
        <v>0</v>
      </c>
      <c r="D305" s="303">
        <v>0</v>
      </c>
      <c r="E305" s="303">
        <v>0</v>
      </c>
      <c r="F305" s="303">
        <v>0</v>
      </c>
      <c r="G305" s="312">
        <v>0</v>
      </c>
    </row>
    <row r="306" spans="1:7" ht="15" customHeight="1">
      <c r="A306" s="274" t="s">
        <v>341</v>
      </c>
      <c r="B306" s="311" t="s">
        <v>331</v>
      </c>
      <c r="C306" s="303">
        <v>0</v>
      </c>
      <c r="D306" s="303">
        <v>0</v>
      </c>
      <c r="E306" s="303">
        <v>0</v>
      </c>
      <c r="F306" s="303">
        <v>0</v>
      </c>
      <c r="G306" s="312">
        <v>0</v>
      </c>
    </row>
    <row r="307" spans="1:7" ht="15" customHeight="1">
      <c r="A307" s="274" t="s">
        <v>341</v>
      </c>
      <c r="B307" s="311" t="s">
        <v>333</v>
      </c>
      <c r="C307" s="303">
        <v>0</v>
      </c>
      <c r="D307" s="303">
        <v>0</v>
      </c>
      <c r="E307" s="303">
        <v>0</v>
      </c>
      <c r="F307" s="303">
        <v>0</v>
      </c>
      <c r="G307" s="312">
        <v>0</v>
      </c>
    </row>
    <row r="308" spans="1:7" ht="15" customHeight="1">
      <c r="A308" s="274" t="s">
        <v>342</v>
      </c>
      <c r="B308" s="311" t="s">
        <v>331</v>
      </c>
      <c r="C308" s="303">
        <v>0</v>
      </c>
      <c r="D308" s="303">
        <v>0</v>
      </c>
      <c r="E308" s="303">
        <v>0</v>
      </c>
      <c r="F308" s="303">
        <v>0</v>
      </c>
      <c r="G308" s="312">
        <v>0</v>
      </c>
    </row>
    <row r="309" spans="1:7" ht="15" customHeight="1">
      <c r="A309" s="274" t="s">
        <v>342</v>
      </c>
      <c r="B309" s="311" t="s">
        <v>333</v>
      </c>
      <c r="C309" s="303">
        <v>0</v>
      </c>
      <c r="D309" s="303">
        <v>0</v>
      </c>
      <c r="E309" s="303">
        <v>0</v>
      </c>
      <c r="F309" s="303">
        <v>0</v>
      </c>
      <c r="G309" s="312">
        <v>0</v>
      </c>
    </row>
    <row r="310" spans="1:7" ht="15" customHeight="1">
      <c r="A310" s="309" t="s">
        <v>343</v>
      </c>
      <c r="B310" s="311" t="s">
        <v>331</v>
      </c>
      <c r="C310" s="303">
        <v>0</v>
      </c>
      <c r="D310" s="303">
        <v>0</v>
      </c>
      <c r="E310" s="303">
        <v>0</v>
      </c>
      <c r="F310" s="303">
        <v>0</v>
      </c>
      <c r="G310" s="312">
        <v>0</v>
      </c>
    </row>
    <row r="311" spans="1:7" ht="15" customHeight="1" thickBot="1">
      <c r="A311" s="310" t="s">
        <v>343</v>
      </c>
      <c r="B311" s="313" t="s">
        <v>333</v>
      </c>
      <c r="C311" s="306">
        <v>0</v>
      </c>
      <c r="D311" s="306">
        <v>0</v>
      </c>
      <c r="E311" s="306">
        <v>0</v>
      </c>
      <c r="F311" s="306">
        <v>0</v>
      </c>
      <c r="G311" s="314">
        <v>0</v>
      </c>
    </row>
    <row r="312" spans="1:7" ht="15" customHeight="1" thickTop="1"/>
    <row r="313" spans="1:7" ht="30.75" customHeight="1">
      <c r="A313" s="287" t="s">
        <v>317</v>
      </c>
      <c r="B313" s="778" t="s">
        <v>318</v>
      </c>
      <c r="C313" s="778"/>
      <c r="D313" s="778"/>
      <c r="E313" s="778"/>
      <c r="F313" s="778"/>
      <c r="G313" s="778"/>
    </row>
    <row r="314" spans="1:7" ht="15" customHeight="1">
      <c r="A314" s="287" t="s">
        <v>319</v>
      </c>
      <c r="B314" s="253" t="s">
        <v>320</v>
      </c>
      <c r="D314" s="288" t="s">
        <v>38</v>
      </c>
      <c r="E314" s="253" t="s">
        <v>297</v>
      </c>
    </row>
    <row r="315" spans="1:7" ht="15" customHeight="1">
      <c r="A315" s="289" t="s">
        <v>321</v>
      </c>
    </row>
    <row r="316" spans="1:7" ht="7.5" customHeight="1">
      <c r="A316" s="290"/>
    </row>
    <row r="317" spans="1:7" ht="7.5" customHeight="1">
      <c r="A317" s="290"/>
    </row>
    <row r="318" spans="1:7" ht="15" customHeight="1">
      <c r="A318" s="291" t="s">
        <v>322</v>
      </c>
      <c r="B318" s="292" t="s">
        <v>351</v>
      </c>
    </row>
    <row r="319" spans="1:7" ht="15" customHeight="1" thickBot="1"/>
    <row r="320" spans="1:7" ht="21" customHeight="1" thickTop="1">
      <c r="A320" s="792" t="s">
        <v>300</v>
      </c>
      <c r="B320" s="793"/>
      <c r="C320" s="798" t="s">
        <v>324</v>
      </c>
      <c r="D320" s="799"/>
      <c r="E320" s="799"/>
      <c r="F320" s="799"/>
      <c r="G320" s="800"/>
    </row>
    <row r="321" spans="1:7" ht="15" customHeight="1">
      <c r="A321" s="794"/>
      <c r="B321" s="795"/>
      <c r="C321" s="293" t="s">
        <v>325</v>
      </c>
      <c r="D321" s="294" t="s">
        <v>267</v>
      </c>
      <c r="E321" s="294" t="s">
        <v>267</v>
      </c>
      <c r="F321" s="294" t="s">
        <v>267</v>
      </c>
      <c r="G321" s="295" t="s">
        <v>326</v>
      </c>
    </row>
    <row r="322" spans="1:7" ht="15" customHeight="1">
      <c r="A322" s="796"/>
      <c r="B322" s="797"/>
      <c r="C322" s="296" t="s">
        <v>327</v>
      </c>
      <c r="D322" s="297" t="s">
        <v>328</v>
      </c>
      <c r="E322" s="297" t="s">
        <v>328</v>
      </c>
      <c r="F322" s="297" t="s">
        <v>328</v>
      </c>
      <c r="G322" s="298" t="s">
        <v>329</v>
      </c>
    </row>
    <row r="323" spans="1:7" ht="15" customHeight="1">
      <c r="A323" s="299" t="s">
        <v>330</v>
      </c>
      <c r="B323" s="300" t="s">
        <v>331</v>
      </c>
      <c r="C323" s="301">
        <v>0</v>
      </c>
      <c r="D323" s="301">
        <v>0</v>
      </c>
      <c r="E323" s="301">
        <v>0</v>
      </c>
      <c r="F323" s="301">
        <v>0</v>
      </c>
      <c r="G323" s="302">
        <v>0</v>
      </c>
    </row>
    <row r="324" spans="1:7" ht="15" customHeight="1">
      <c r="A324" s="299" t="s">
        <v>332</v>
      </c>
      <c r="B324" s="300" t="s">
        <v>333</v>
      </c>
      <c r="C324" s="303">
        <v>0</v>
      </c>
      <c r="D324" s="303">
        <v>0</v>
      </c>
      <c r="E324" s="303">
        <v>0</v>
      </c>
      <c r="F324" s="303">
        <v>0</v>
      </c>
      <c r="G324" s="304">
        <v>0</v>
      </c>
    </row>
    <row r="325" spans="1:7" ht="15" customHeight="1">
      <c r="A325" s="299" t="s">
        <v>334</v>
      </c>
      <c r="B325" s="296" t="s">
        <v>333</v>
      </c>
      <c r="C325" s="303">
        <v>0</v>
      </c>
      <c r="D325" s="303">
        <v>0</v>
      </c>
      <c r="E325" s="303">
        <v>0</v>
      </c>
      <c r="F325" s="303">
        <v>0</v>
      </c>
      <c r="G325" s="304">
        <v>0</v>
      </c>
    </row>
    <row r="326" spans="1:7" ht="15" customHeight="1">
      <c r="A326" s="274" t="s">
        <v>335</v>
      </c>
      <c r="B326" s="300" t="s">
        <v>331</v>
      </c>
      <c r="C326" s="301">
        <v>0</v>
      </c>
      <c r="D326" s="301">
        <v>0</v>
      </c>
      <c r="E326" s="301">
        <v>0</v>
      </c>
      <c r="F326" s="301">
        <v>0</v>
      </c>
      <c r="G326" s="302">
        <v>0</v>
      </c>
    </row>
    <row r="327" spans="1:7" ht="15" customHeight="1" thickBot="1">
      <c r="A327" s="280" t="s">
        <v>336</v>
      </c>
      <c r="B327" s="305" t="s">
        <v>333</v>
      </c>
      <c r="C327" s="306">
        <v>0</v>
      </c>
      <c r="D327" s="306">
        <v>0</v>
      </c>
      <c r="E327" s="306">
        <v>0</v>
      </c>
      <c r="F327" s="306">
        <v>0</v>
      </c>
      <c r="G327" s="307">
        <v>0</v>
      </c>
    </row>
    <row r="328" spans="1:7" ht="15" customHeight="1" thickTop="1"/>
    <row r="329" spans="1:7" ht="15" customHeight="1">
      <c r="A329" s="801" t="s">
        <v>337</v>
      </c>
      <c r="B329" s="801"/>
      <c r="C329" s="801"/>
      <c r="D329" s="801"/>
      <c r="E329" s="801"/>
      <c r="F329" s="801"/>
      <c r="G329" s="801"/>
    </row>
    <row r="330" spans="1:7" ht="9" customHeight="1" thickBot="1">
      <c r="A330" s="308"/>
      <c r="B330" s="308"/>
      <c r="C330" s="308"/>
      <c r="D330" s="308"/>
      <c r="E330" s="308"/>
      <c r="F330" s="308"/>
      <c r="G330" s="308"/>
    </row>
    <row r="331" spans="1:7" ht="21" customHeight="1" thickTop="1">
      <c r="A331" s="792" t="s">
        <v>300</v>
      </c>
      <c r="B331" s="793"/>
      <c r="C331" s="798" t="s">
        <v>324</v>
      </c>
      <c r="D331" s="799"/>
      <c r="E331" s="799"/>
      <c r="F331" s="799"/>
      <c r="G331" s="800"/>
    </row>
    <row r="332" spans="1:7" ht="15" customHeight="1">
      <c r="A332" s="794"/>
      <c r="B332" s="795"/>
      <c r="C332" s="293" t="s">
        <v>325</v>
      </c>
      <c r="D332" s="294" t="s">
        <v>267</v>
      </c>
      <c r="E332" s="294" t="s">
        <v>267</v>
      </c>
      <c r="F332" s="294" t="s">
        <v>267</v>
      </c>
      <c r="G332" s="295" t="s">
        <v>326</v>
      </c>
    </row>
    <row r="333" spans="1:7" ht="15" customHeight="1">
      <c r="A333" s="796"/>
      <c r="B333" s="797"/>
      <c r="C333" s="296" t="s">
        <v>327</v>
      </c>
      <c r="D333" s="297" t="s">
        <v>328</v>
      </c>
      <c r="E333" s="297" t="s">
        <v>328</v>
      </c>
      <c r="F333" s="297" t="s">
        <v>328</v>
      </c>
      <c r="G333" s="298" t="s">
        <v>329</v>
      </c>
    </row>
    <row r="334" spans="1:7" ht="15" customHeight="1">
      <c r="A334" s="309" t="s">
        <v>338</v>
      </c>
      <c r="B334" s="300" t="s">
        <v>331</v>
      </c>
      <c r="C334" s="303">
        <v>0</v>
      </c>
      <c r="D334" s="303">
        <v>0</v>
      </c>
      <c r="E334" s="303">
        <v>0</v>
      </c>
      <c r="F334" s="303">
        <v>0</v>
      </c>
      <c r="G334" s="304">
        <v>0</v>
      </c>
    </row>
    <row r="335" spans="1:7" ht="15" customHeight="1">
      <c r="A335" s="309" t="s">
        <v>338</v>
      </c>
      <c r="B335" s="300" t="s">
        <v>333</v>
      </c>
      <c r="C335" s="303">
        <v>0</v>
      </c>
      <c r="D335" s="303">
        <v>0</v>
      </c>
      <c r="E335" s="303">
        <v>0</v>
      </c>
      <c r="F335" s="303">
        <v>0</v>
      </c>
      <c r="G335" s="304">
        <v>0</v>
      </c>
    </row>
    <row r="336" spans="1:7" ht="15" customHeight="1">
      <c r="A336" s="274" t="s">
        <v>339</v>
      </c>
      <c r="B336" s="300" t="s">
        <v>331</v>
      </c>
      <c r="C336" s="303">
        <v>0</v>
      </c>
      <c r="D336" s="303">
        <v>0</v>
      </c>
      <c r="E336" s="303">
        <v>0</v>
      </c>
      <c r="F336" s="303">
        <v>0</v>
      </c>
      <c r="G336" s="304">
        <v>0</v>
      </c>
    </row>
    <row r="337" spans="1:7" ht="15" customHeight="1">
      <c r="A337" s="274" t="s">
        <v>339</v>
      </c>
      <c r="B337" s="300" t="s">
        <v>333</v>
      </c>
      <c r="C337" s="303">
        <v>0</v>
      </c>
      <c r="D337" s="303">
        <v>0</v>
      </c>
      <c r="E337" s="303">
        <v>0</v>
      </c>
      <c r="F337" s="303">
        <v>0</v>
      </c>
      <c r="G337" s="304">
        <v>0</v>
      </c>
    </row>
    <row r="338" spans="1:7" ht="15" customHeight="1">
      <c r="A338" s="274" t="s">
        <v>340</v>
      </c>
      <c r="B338" s="300" t="s">
        <v>331</v>
      </c>
      <c r="C338" s="303">
        <v>0</v>
      </c>
      <c r="D338" s="303">
        <v>0</v>
      </c>
      <c r="E338" s="303">
        <v>0</v>
      </c>
      <c r="F338" s="303">
        <v>0</v>
      </c>
      <c r="G338" s="304">
        <v>0</v>
      </c>
    </row>
    <row r="339" spans="1:7" ht="15" customHeight="1">
      <c r="A339" s="274" t="s">
        <v>340</v>
      </c>
      <c r="B339" s="300" t="s">
        <v>333</v>
      </c>
      <c r="C339" s="303">
        <v>0</v>
      </c>
      <c r="D339" s="303">
        <v>0</v>
      </c>
      <c r="E339" s="303">
        <v>0</v>
      </c>
      <c r="F339" s="303">
        <v>0</v>
      </c>
      <c r="G339" s="304">
        <v>0</v>
      </c>
    </row>
    <row r="340" spans="1:7" ht="15" customHeight="1">
      <c r="A340" s="274" t="s">
        <v>341</v>
      </c>
      <c r="B340" s="300" t="s">
        <v>331</v>
      </c>
      <c r="C340" s="303">
        <v>0</v>
      </c>
      <c r="D340" s="303">
        <v>0</v>
      </c>
      <c r="E340" s="303">
        <v>0</v>
      </c>
      <c r="F340" s="303">
        <v>0</v>
      </c>
      <c r="G340" s="304">
        <v>0</v>
      </c>
    </row>
    <row r="341" spans="1:7" ht="15" customHeight="1">
      <c r="A341" s="274" t="s">
        <v>341</v>
      </c>
      <c r="B341" s="300" t="s">
        <v>333</v>
      </c>
      <c r="C341" s="303">
        <v>0</v>
      </c>
      <c r="D341" s="303">
        <v>0</v>
      </c>
      <c r="E341" s="303">
        <v>0</v>
      </c>
      <c r="F341" s="303">
        <v>0</v>
      </c>
      <c r="G341" s="304">
        <v>0</v>
      </c>
    </row>
    <row r="342" spans="1:7" ht="15" customHeight="1">
      <c r="A342" s="274" t="s">
        <v>342</v>
      </c>
      <c r="B342" s="300" t="s">
        <v>331</v>
      </c>
      <c r="C342" s="303">
        <v>0</v>
      </c>
      <c r="D342" s="303">
        <v>0</v>
      </c>
      <c r="E342" s="303">
        <v>0</v>
      </c>
      <c r="F342" s="303">
        <v>0</v>
      </c>
      <c r="G342" s="304">
        <v>0</v>
      </c>
    </row>
    <row r="343" spans="1:7" ht="15" customHeight="1">
      <c r="A343" s="274" t="s">
        <v>342</v>
      </c>
      <c r="B343" s="300" t="s">
        <v>333</v>
      </c>
      <c r="C343" s="303">
        <v>0</v>
      </c>
      <c r="D343" s="303">
        <v>0</v>
      </c>
      <c r="E343" s="303">
        <v>0</v>
      </c>
      <c r="F343" s="303">
        <v>0</v>
      </c>
      <c r="G343" s="304">
        <v>0</v>
      </c>
    </row>
    <row r="344" spans="1:7" ht="15" customHeight="1">
      <c r="A344" s="309" t="s">
        <v>343</v>
      </c>
      <c r="B344" s="300" t="s">
        <v>331</v>
      </c>
      <c r="C344" s="303">
        <v>0</v>
      </c>
      <c r="D344" s="303">
        <v>0</v>
      </c>
      <c r="E344" s="303">
        <v>0</v>
      </c>
      <c r="F344" s="303">
        <v>0</v>
      </c>
      <c r="G344" s="304">
        <v>0</v>
      </c>
    </row>
    <row r="345" spans="1:7" ht="15" customHeight="1" thickBot="1">
      <c r="A345" s="310" t="s">
        <v>343</v>
      </c>
      <c r="B345" s="305" t="s">
        <v>333</v>
      </c>
      <c r="C345" s="306">
        <v>0</v>
      </c>
      <c r="D345" s="306">
        <v>0</v>
      </c>
      <c r="E345" s="306">
        <v>0</v>
      </c>
      <c r="F345" s="306">
        <v>0</v>
      </c>
      <c r="G345" s="307">
        <v>0</v>
      </c>
    </row>
    <row r="346" spans="1:7" ht="15" customHeight="1" thickTop="1"/>
    <row r="347" spans="1:7" ht="15" customHeight="1">
      <c r="A347" s="801" t="s">
        <v>344</v>
      </c>
      <c r="B347" s="801"/>
      <c r="C347" s="801"/>
      <c r="D347" s="801"/>
      <c r="E347" s="801"/>
      <c r="F347" s="801"/>
      <c r="G347" s="801"/>
    </row>
    <row r="348" spans="1:7" ht="9" customHeight="1" thickBot="1">
      <c r="A348" s="308"/>
      <c r="B348" s="308"/>
      <c r="C348" s="308"/>
      <c r="D348" s="308"/>
      <c r="E348" s="308"/>
      <c r="F348" s="308"/>
      <c r="G348" s="308"/>
    </row>
    <row r="349" spans="1:7" ht="21" customHeight="1" thickTop="1">
      <c r="A349" s="792" t="s">
        <v>300</v>
      </c>
      <c r="B349" s="793"/>
      <c r="C349" s="798" t="s">
        <v>324</v>
      </c>
      <c r="D349" s="799"/>
      <c r="E349" s="799"/>
      <c r="F349" s="799"/>
      <c r="G349" s="800"/>
    </row>
    <row r="350" spans="1:7" ht="15" customHeight="1">
      <c r="A350" s="794"/>
      <c r="B350" s="795"/>
      <c r="C350" s="293" t="s">
        <v>325</v>
      </c>
      <c r="D350" s="294" t="s">
        <v>267</v>
      </c>
      <c r="E350" s="294" t="s">
        <v>267</v>
      </c>
      <c r="F350" s="294" t="s">
        <v>267</v>
      </c>
      <c r="G350" s="295" t="s">
        <v>326</v>
      </c>
    </row>
    <row r="351" spans="1:7" ht="15" customHeight="1">
      <c r="A351" s="796"/>
      <c r="B351" s="797"/>
      <c r="C351" s="296" t="s">
        <v>327</v>
      </c>
      <c r="D351" s="297" t="s">
        <v>328</v>
      </c>
      <c r="E351" s="297" t="s">
        <v>328</v>
      </c>
      <c r="F351" s="297" t="s">
        <v>328</v>
      </c>
      <c r="G351" s="298" t="s">
        <v>329</v>
      </c>
    </row>
    <row r="352" spans="1:7" ht="15" customHeight="1">
      <c r="A352" s="309" t="s">
        <v>338</v>
      </c>
      <c r="B352" s="311" t="s">
        <v>331</v>
      </c>
      <c r="C352" s="303">
        <v>0</v>
      </c>
      <c r="D352" s="303">
        <v>0</v>
      </c>
      <c r="E352" s="303">
        <v>0</v>
      </c>
      <c r="F352" s="303">
        <v>0</v>
      </c>
      <c r="G352" s="312">
        <v>0</v>
      </c>
    </row>
    <row r="353" spans="1:7" ht="15" customHeight="1">
      <c r="A353" s="309" t="s">
        <v>338</v>
      </c>
      <c r="B353" s="311" t="s">
        <v>333</v>
      </c>
      <c r="C353" s="303">
        <v>0</v>
      </c>
      <c r="D353" s="303">
        <v>0</v>
      </c>
      <c r="E353" s="303">
        <v>0</v>
      </c>
      <c r="F353" s="303">
        <v>0</v>
      </c>
      <c r="G353" s="312">
        <v>0</v>
      </c>
    </row>
    <row r="354" spans="1:7" ht="15" customHeight="1">
      <c r="A354" s="274" t="s">
        <v>339</v>
      </c>
      <c r="B354" s="311" t="s">
        <v>331</v>
      </c>
      <c r="C354" s="303">
        <v>0</v>
      </c>
      <c r="D354" s="303">
        <v>0</v>
      </c>
      <c r="E354" s="303">
        <v>0</v>
      </c>
      <c r="F354" s="303">
        <v>0</v>
      </c>
      <c r="G354" s="312">
        <v>0</v>
      </c>
    </row>
    <row r="355" spans="1:7" ht="15" customHeight="1">
      <c r="A355" s="274" t="s">
        <v>339</v>
      </c>
      <c r="B355" s="311" t="s">
        <v>333</v>
      </c>
      <c r="C355" s="303">
        <v>0</v>
      </c>
      <c r="D355" s="303">
        <v>0</v>
      </c>
      <c r="E355" s="303">
        <v>0</v>
      </c>
      <c r="F355" s="303">
        <v>0</v>
      </c>
      <c r="G355" s="312">
        <v>0</v>
      </c>
    </row>
    <row r="356" spans="1:7" ht="15" customHeight="1">
      <c r="A356" s="274" t="s">
        <v>340</v>
      </c>
      <c r="B356" s="311" t="s">
        <v>331</v>
      </c>
      <c r="C356" s="303">
        <v>0</v>
      </c>
      <c r="D356" s="303">
        <v>0</v>
      </c>
      <c r="E356" s="303">
        <v>0</v>
      </c>
      <c r="F356" s="303">
        <v>0</v>
      </c>
      <c r="G356" s="312">
        <v>0</v>
      </c>
    </row>
    <row r="357" spans="1:7" ht="15" customHeight="1">
      <c r="A357" s="274" t="s">
        <v>340</v>
      </c>
      <c r="B357" s="311" t="s">
        <v>333</v>
      </c>
      <c r="C357" s="303">
        <v>0</v>
      </c>
      <c r="D357" s="303">
        <v>0</v>
      </c>
      <c r="E357" s="303">
        <v>0</v>
      </c>
      <c r="F357" s="303">
        <v>0</v>
      </c>
      <c r="G357" s="312">
        <v>0</v>
      </c>
    </row>
    <row r="358" spans="1:7" ht="15" customHeight="1">
      <c r="A358" s="274" t="s">
        <v>341</v>
      </c>
      <c r="B358" s="311" t="s">
        <v>331</v>
      </c>
      <c r="C358" s="303">
        <v>0</v>
      </c>
      <c r="D358" s="303">
        <v>0</v>
      </c>
      <c r="E358" s="303">
        <v>0</v>
      </c>
      <c r="F358" s="303">
        <v>0</v>
      </c>
      <c r="G358" s="312">
        <v>0</v>
      </c>
    </row>
    <row r="359" spans="1:7" ht="15" customHeight="1">
      <c r="A359" s="274" t="s">
        <v>341</v>
      </c>
      <c r="B359" s="311" t="s">
        <v>333</v>
      </c>
      <c r="C359" s="303">
        <v>0</v>
      </c>
      <c r="D359" s="303">
        <v>0</v>
      </c>
      <c r="E359" s="303">
        <v>0</v>
      </c>
      <c r="F359" s="303">
        <v>0</v>
      </c>
      <c r="G359" s="312">
        <v>0</v>
      </c>
    </row>
    <row r="360" spans="1:7" ht="15" customHeight="1">
      <c r="A360" s="274" t="s">
        <v>342</v>
      </c>
      <c r="B360" s="311" t="s">
        <v>331</v>
      </c>
      <c r="C360" s="303">
        <v>0</v>
      </c>
      <c r="D360" s="303">
        <v>0</v>
      </c>
      <c r="E360" s="303">
        <v>0</v>
      </c>
      <c r="F360" s="303">
        <v>0</v>
      </c>
      <c r="G360" s="312">
        <v>0</v>
      </c>
    </row>
    <row r="361" spans="1:7" ht="15" customHeight="1">
      <c r="A361" s="274" t="s">
        <v>342</v>
      </c>
      <c r="B361" s="311" t="s">
        <v>333</v>
      </c>
      <c r="C361" s="303">
        <v>0</v>
      </c>
      <c r="D361" s="303">
        <v>0</v>
      </c>
      <c r="E361" s="303">
        <v>0</v>
      </c>
      <c r="F361" s="303">
        <v>0</v>
      </c>
      <c r="G361" s="312">
        <v>0</v>
      </c>
    </row>
    <row r="362" spans="1:7" ht="15" customHeight="1">
      <c r="A362" s="309" t="s">
        <v>343</v>
      </c>
      <c r="B362" s="311" t="s">
        <v>331</v>
      </c>
      <c r="C362" s="303">
        <v>0</v>
      </c>
      <c r="D362" s="303">
        <v>0</v>
      </c>
      <c r="E362" s="303">
        <v>0</v>
      </c>
      <c r="F362" s="303">
        <v>0</v>
      </c>
      <c r="G362" s="312">
        <v>0</v>
      </c>
    </row>
    <row r="363" spans="1:7" ht="15" customHeight="1" thickBot="1">
      <c r="A363" s="310" t="s">
        <v>343</v>
      </c>
      <c r="B363" s="313" t="s">
        <v>333</v>
      </c>
      <c r="C363" s="306">
        <v>0</v>
      </c>
      <c r="D363" s="306">
        <v>0</v>
      </c>
      <c r="E363" s="306">
        <v>0</v>
      </c>
      <c r="F363" s="306">
        <v>0</v>
      </c>
      <c r="G363" s="314">
        <v>0</v>
      </c>
    </row>
    <row r="364" spans="1:7" ht="15" customHeight="1" thickTop="1"/>
    <row r="365" spans="1:7" ht="30.75" customHeight="1">
      <c r="A365" s="287" t="s">
        <v>317</v>
      </c>
      <c r="B365" s="778" t="s">
        <v>318</v>
      </c>
      <c r="C365" s="778"/>
      <c r="D365" s="778"/>
      <c r="E365" s="778"/>
      <c r="F365" s="778"/>
      <c r="G365" s="778"/>
    </row>
    <row r="366" spans="1:7" ht="15" customHeight="1">
      <c r="A366" s="287" t="s">
        <v>319</v>
      </c>
      <c r="B366" s="253" t="s">
        <v>320</v>
      </c>
      <c r="D366" s="288" t="s">
        <v>38</v>
      </c>
      <c r="E366" s="253" t="s">
        <v>297</v>
      </c>
    </row>
    <row r="367" spans="1:7" ht="15" customHeight="1">
      <c r="A367" s="289" t="s">
        <v>321</v>
      </c>
    </row>
    <row r="368" spans="1:7" ht="7.5" customHeight="1">
      <c r="A368" s="290"/>
    </row>
    <row r="369" spans="1:7" ht="7.5" customHeight="1">
      <c r="A369" s="290"/>
    </row>
    <row r="370" spans="1:7" ht="15" customHeight="1">
      <c r="A370" s="291" t="s">
        <v>322</v>
      </c>
      <c r="B370" s="292" t="s">
        <v>352</v>
      </c>
    </row>
    <row r="371" spans="1:7" ht="15" customHeight="1" thickBot="1"/>
    <row r="372" spans="1:7" ht="21" customHeight="1" thickTop="1">
      <c r="A372" s="792" t="s">
        <v>300</v>
      </c>
      <c r="B372" s="793"/>
      <c r="C372" s="798" t="s">
        <v>324</v>
      </c>
      <c r="D372" s="799"/>
      <c r="E372" s="799"/>
      <c r="F372" s="799"/>
      <c r="G372" s="800"/>
    </row>
    <row r="373" spans="1:7" ht="15" customHeight="1">
      <c r="A373" s="794"/>
      <c r="B373" s="795"/>
      <c r="C373" s="293" t="s">
        <v>325</v>
      </c>
      <c r="D373" s="294" t="s">
        <v>267</v>
      </c>
      <c r="E373" s="294" t="s">
        <v>267</v>
      </c>
      <c r="F373" s="294" t="s">
        <v>267</v>
      </c>
      <c r="G373" s="295" t="s">
        <v>326</v>
      </c>
    </row>
    <row r="374" spans="1:7" ht="15" customHeight="1">
      <c r="A374" s="796"/>
      <c r="B374" s="797"/>
      <c r="C374" s="296" t="s">
        <v>327</v>
      </c>
      <c r="D374" s="297" t="s">
        <v>328</v>
      </c>
      <c r="E374" s="297" t="s">
        <v>328</v>
      </c>
      <c r="F374" s="297" t="s">
        <v>328</v>
      </c>
      <c r="G374" s="298" t="s">
        <v>329</v>
      </c>
    </row>
    <row r="375" spans="1:7" ht="15" customHeight="1">
      <c r="A375" s="299" t="s">
        <v>330</v>
      </c>
      <c r="B375" s="300" t="s">
        <v>331</v>
      </c>
      <c r="C375" s="301">
        <v>0</v>
      </c>
      <c r="D375" s="301">
        <v>0</v>
      </c>
      <c r="E375" s="301">
        <v>0</v>
      </c>
      <c r="F375" s="301">
        <v>0</v>
      </c>
      <c r="G375" s="302">
        <v>0</v>
      </c>
    </row>
    <row r="376" spans="1:7" ht="15" customHeight="1">
      <c r="A376" s="299" t="s">
        <v>332</v>
      </c>
      <c r="B376" s="300" t="s">
        <v>333</v>
      </c>
      <c r="C376" s="303">
        <v>0</v>
      </c>
      <c r="D376" s="303">
        <v>0</v>
      </c>
      <c r="E376" s="303">
        <v>0</v>
      </c>
      <c r="F376" s="303">
        <v>0</v>
      </c>
      <c r="G376" s="304">
        <v>0</v>
      </c>
    </row>
    <row r="377" spans="1:7" ht="15" customHeight="1">
      <c r="A377" s="299" t="s">
        <v>334</v>
      </c>
      <c r="B377" s="296" t="s">
        <v>333</v>
      </c>
      <c r="C377" s="303">
        <v>0</v>
      </c>
      <c r="D377" s="303">
        <v>0</v>
      </c>
      <c r="E377" s="303">
        <v>0</v>
      </c>
      <c r="F377" s="303">
        <v>0</v>
      </c>
      <c r="G377" s="304">
        <v>0</v>
      </c>
    </row>
    <row r="378" spans="1:7" ht="15" customHeight="1">
      <c r="A378" s="274" t="s">
        <v>335</v>
      </c>
      <c r="B378" s="300" t="s">
        <v>331</v>
      </c>
      <c r="C378" s="301">
        <v>0</v>
      </c>
      <c r="D378" s="301">
        <v>0</v>
      </c>
      <c r="E378" s="301">
        <v>0</v>
      </c>
      <c r="F378" s="301">
        <v>0</v>
      </c>
      <c r="G378" s="302">
        <v>0</v>
      </c>
    </row>
    <row r="379" spans="1:7" ht="15" customHeight="1" thickBot="1">
      <c r="A379" s="280" t="s">
        <v>336</v>
      </c>
      <c r="B379" s="305" t="s">
        <v>333</v>
      </c>
      <c r="C379" s="306">
        <v>0</v>
      </c>
      <c r="D379" s="306">
        <v>0</v>
      </c>
      <c r="E379" s="306">
        <v>0</v>
      </c>
      <c r="F379" s="306">
        <v>0</v>
      </c>
      <c r="G379" s="307">
        <v>0</v>
      </c>
    </row>
    <row r="380" spans="1:7" ht="15" customHeight="1" thickTop="1"/>
    <row r="381" spans="1:7" ht="15" customHeight="1">
      <c r="A381" s="801" t="s">
        <v>337</v>
      </c>
      <c r="B381" s="801"/>
      <c r="C381" s="801"/>
      <c r="D381" s="801"/>
      <c r="E381" s="801"/>
      <c r="F381" s="801"/>
      <c r="G381" s="801"/>
    </row>
    <row r="382" spans="1:7" ht="9" customHeight="1" thickBot="1">
      <c r="A382" s="308"/>
      <c r="B382" s="308"/>
      <c r="C382" s="308"/>
      <c r="D382" s="308"/>
      <c r="E382" s="308"/>
      <c r="F382" s="308"/>
      <c r="G382" s="308"/>
    </row>
    <row r="383" spans="1:7" ht="21" customHeight="1" thickTop="1">
      <c r="A383" s="792" t="s">
        <v>300</v>
      </c>
      <c r="B383" s="793"/>
      <c r="C383" s="798" t="s">
        <v>324</v>
      </c>
      <c r="D383" s="799"/>
      <c r="E383" s="799"/>
      <c r="F383" s="799"/>
      <c r="G383" s="800"/>
    </row>
    <row r="384" spans="1:7" ht="15" customHeight="1">
      <c r="A384" s="794"/>
      <c r="B384" s="795"/>
      <c r="C384" s="293" t="s">
        <v>325</v>
      </c>
      <c r="D384" s="294" t="s">
        <v>267</v>
      </c>
      <c r="E384" s="294" t="s">
        <v>267</v>
      </c>
      <c r="F384" s="294" t="s">
        <v>267</v>
      </c>
      <c r="G384" s="295" t="s">
        <v>326</v>
      </c>
    </row>
    <row r="385" spans="1:7" ht="15" customHeight="1">
      <c r="A385" s="796"/>
      <c r="B385" s="797"/>
      <c r="C385" s="296" t="s">
        <v>327</v>
      </c>
      <c r="D385" s="297" t="s">
        <v>328</v>
      </c>
      <c r="E385" s="297" t="s">
        <v>328</v>
      </c>
      <c r="F385" s="297" t="s">
        <v>328</v>
      </c>
      <c r="G385" s="298" t="s">
        <v>329</v>
      </c>
    </row>
    <row r="386" spans="1:7" ht="15" customHeight="1">
      <c r="A386" s="309" t="s">
        <v>338</v>
      </c>
      <c r="B386" s="300" t="s">
        <v>331</v>
      </c>
      <c r="C386" s="303">
        <v>0</v>
      </c>
      <c r="D386" s="303">
        <v>0</v>
      </c>
      <c r="E386" s="303">
        <v>0</v>
      </c>
      <c r="F386" s="303">
        <v>0</v>
      </c>
      <c r="G386" s="304">
        <v>0</v>
      </c>
    </row>
    <row r="387" spans="1:7" ht="15" customHeight="1">
      <c r="A387" s="309" t="s">
        <v>338</v>
      </c>
      <c r="B387" s="300" t="s">
        <v>333</v>
      </c>
      <c r="C387" s="303">
        <v>0</v>
      </c>
      <c r="D387" s="303">
        <v>0</v>
      </c>
      <c r="E387" s="303">
        <v>0</v>
      </c>
      <c r="F387" s="303">
        <v>0</v>
      </c>
      <c r="G387" s="304">
        <v>0</v>
      </c>
    </row>
    <row r="388" spans="1:7" ht="15" customHeight="1">
      <c r="A388" s="274" t="s">
        <v>339</v>
      </c>
      <c r="B388" s="300" t="s">
        <v>331</v>
      </c>
      <c r="C388" s="303">
        <v>0</v>
      </c>
      <c r="D388" s="303">
        <v>0</v>
      </c>
      <c r="E388" s="303">
        <v>0</v>
      </c>
      <c r="F388" s="303">
        <v>0</v>
      </c>
      <c r="G388" s="304">
        <v>0</v>
      </c>
    </row>
    <row r="389" spans="1:7" ht="15" customHeight="1">
      <c r="A389" s="274" t="s">
        <v>339</v>
      </c>
      <c r="B389" s="300" t="s">
        <v>333</v>
      </c>
      <c r="C389" s="303">
        <v>0</v>
      </c>
      <c r="D389" s="303">
        <v>0</v>
      </c>
      <c r="E389" s="303">
        <v>0</v>
      </c>
      <c r="F389" s="303">
        <v>0</v>
      </c>
      <c r="G389" s="304">
        <v>0</v>
      </c>
    </row>
    <row r="390" spans="1:7" ht="15" customHeight="1">
      <c r="A390" s="274" t="s">
        <v>340</v>
      </c>
      <c r="B390" s="300" t="s">
        <v>331</v>
      </c>
      <c r="C390" s="303">
        <v>0</v>
      </c>
      <c r="D390" s="303">
        <v>0</v>
      </c>
      <c r="E390" s="303">
        <v>0</v>
      </c>
      <c r="F390" s="303">
        <v>0</v>
      </c>
      <c r="G390" s="304">
        <v>0</v>
      </c>
    </row>
    <row r="391" spans="1:7" ht="15" customHeight="1">
      <c r="A391" s="274" t="s">
        <v>340</v>
      </c>
      <c r="B391" s="300" t="s">
        <v>333</v>
      </c>
      <c r="C391" s="303">
        <v>0</v>
      </c>
      <c r="D391" s="303">
        <v>0</v>
      </c>
      <c r="E391" s="303">
        <v>0</v>
      </c>
      <c r="F391" s="303">
        <v>0</v>
      </c>
      <c r="G391" s="304">
        <v>0</v>
      </c>
    </row>
    <row r="392" spans="1:7" ht="15" customHeight="1">
      <c r="A392" s="274" t="s">
        <v>341</v>
      </c>
      <c r="B392" s="300" t="s">
        <v>331</v>
      </c>
      <c r="C392" s="303">
        <v>0</v>
      </c>
      <c r="D392" s="303">
        <v>0</v>
      </c>
      <c r="E392" s="303">
        <v>0</v>
      </c>
      <c r="F392" s="303">
        <v>0</v>
      </c>
      <c r="G392" s="304">
        <v>0</v>
      </c>
    </row>
    <row r="393" spans="1:7" ht="15" customHeight="1">
      <c r="A393" s="274" t="s">
        <v>341</v>
      </c>
      <c r="B393" s="300" t="s">
        <v>333</v>
      </c>
      <c r="C393" s="303">
        <v>0</v>
      </c>
      <c r="D393" s="303">
        <v>0</v>
      </c>
      <c r="E393" s="303">
        <v>0</v>
      </c>
      <c r="F393" s="303">
        <v>0</v>
      </c>
      <c r="G393" s="304">
        <v>0</v>
      </c>
    </row>
    <row r="394" spans="1:7" ht="15" customHeight="1">
      <c r="A394" s="274" t="s">
        <v>342</v>
      </c>
      <c r="B394" s="300" t="s">
        <v>331</v>
      </c>
      <c r="C394" s="303">
        <v>0</v>
      </c>
      <c r="D394" s="303">
        <v>0</v>
      </c>
      <c r="E394" s="303">
        <v>0</v>
      </c>
      <c r="F394" s="303">
        <v>0</v>
      </c>
      <c r="G394" s="304">
        <v>0</v>
      </c>
    </row>
    <row r="395" spans="1:7" ht="15" customHeight="1">
      <c r="A395" s="274" t="s">
        <v>342</v>
      </c>
      <c r="B395" s="300" t="s">
        <v>333</v>
      </c>
      <c r="C395" s="303">
        <v>0</v>
      </c>
      <c r="D395" s="303">
        <v>0</v>
      </c>
      <c r="E395" s="303">
        <v>0</v>
      </c>
      <c r="F395" s="303">
        <v>0</v>
      </c>
      <c r="G395" s="304">
        <v>0</v>
      </c>
    </row>
    <row r="396" spans="1:7" ht="15" customHeight="1">
      <c r="A396" s="309" t="s">
        <v>343</v>
      </c>
      <c r="B396" s="300" t="s">
        <v>331</v>
      </c>
      <c r="C396" s="303">
        <v>0</v>
      </c>
      <c r="D396" s="303">
        <v>0</v>
      </c>
      <c r="E396" s="303">
        <v>0</v>
      </c>
      <c r="F396" s="303">
        <v>0</v>
      </c>
      <c r="G396" s="304">
        <v>0</v>
      </c>
    </row>
    <row r="397" spans="1:7" ht="15" customHeight="1" thickBot="1">
      <c r="A397" s="310" t="s">
        <v>343</v>
      </c>
      <c r="B397" s="305" t="s">
        <v>333</v>
      </c>
      <c r="C397" s="306">
        <v>0</v>
      </c>
      <c r="D397" s="306">
        <v>0</v>
      </c>
      <c r="E397" s="306">
        <v>0</v>
      </c>
      <c r="F397" s="306">
        <v>0</v>
      </c>
      <c r="G397" s="307">
        <v>0</v>
      </c>
    </row>
    <row r="398" spans="1:7" ht="15" customHeight="1" thickTop="1"/>
    <row r="399" spans="1:7" ht="15" customHeight="1">
      <c r="A399" s="801" t="s">
        <v>344</v>
      </c>
      <c r="B399" s="801"/>
      <c r="C399" s="801"/>
      <c r="D399" s="801"/>
      <c r="E399" s="801"/>
      <c r="F399" s="801"/>
      <c r="G399" s="801"/>
    </row>
    <row r="400" spans="1:7" ht="9" customHeight="1" thickBot="1">
      <c r="A400" s="308"/>
      <c r="B400" s="308"/>
      <c r="C400" s="308"/>
      <c r="D400" s="308"/>
      <c r="E400" s="308"/>
      <c r="F400" s="308"/>
      <c r="G400" s="308"/>
    </row>
    <row r="401" spans="1:7" ht="21" customHeight="1" thickTop="1">
      <c r="A401" s="792" t="s">
        <v>300</v>
      </c>
      <c r="B401" s="793"/>
      <c r="C401" s="798" t="s">
        <v>324</v>
      </c>
      <c r="D401" s="799"/>
      <c r="E401" s="799"/>
      <c r="F401" s="799"/>
      <c r="G401" s="800"/>
    </row>
    <row r="402" spans="1:7" ht="15" customHeight="1">
      <c r="A402" s="794"/>
      <c r="B402" s="795"/>
      <c r="C402" s="293" t="s">
        <v>325</v>
      </c>
      <c r="D402" s="294" t="s">
        <v>267</v>
      </c>
      <c r="E402" s="294" t="s">
        <v>267</v>
      </c>
      <c r="F402" s="294" t="s">
        <v>267</v>
      </c>
      <c r="G402" s="295" t="s">
        <v>326</v>
      </c>
    </row>
    <row r="403" spans="1:7" ht="15" customHeight="1">
      <c r="A403" s="796"/>
      <c r="B403" s="797"/>
      <c r="C403" s="296" t="s">
        <v>327</v>
      </c>
      <c r="D403" s="297" t="s">
        <v>328</v>
      </c>
      <c r="E403" s="297" t="s">
        <v>328</v>
      </c>
      <c r="F403" s="297" t="s">
        <v>328</v>
      </c>
      <c r="G403" s="298" t="s">
        <v>329</v>
      </c>
    </row>
    <row r="404" spans="1:7" ht="15" customHeight="1">
      <c r="A404" s="309" t="s">
        <v>338</v>
      </c>
      <c r="B404" s="311" t="s">
        <v>331</v>
      </c>
      <c r="C404" s="303">
        <v>0</v>
      </c>
      <c r="D404" s="303">
        <v>0</v>
      </c>
      <c r="E404" s="303">
        <v>0</v>
      </c>
      <c r="F404" s="303">
        <v>0</v>
      </c>
      <c r="G404" s="312">
        <v>0</v>
      </c>
    </row>
    <row r="405" spans="1:7" ht="15" customHeight="1">
      <c r="A405" s="309" t="s">
        <v>338</v>
      </c>
      <c r="B405" s="311" t="s">
        <v>333</v>
      </c>
      <c r="C405" s="303">
        <v>0</v>
      </c>
      <c r="D405" s="303">
        <v>0</v>
      </c>
      <c r="E405" s="303">
        <v>0</v>
      </c>
      <c r="F405" s="303">
        <v>0</v>
      </c>
      <c r="G405" s="312">
        <v>0</v>
      </c>
    </row>
    <row r="406" spans="1:7" ht="15" customHeight="1">
      <c r="A406" s="274" t="s">
        <v>339</v>
      </c>
      <c r="B406" s="311" t="s">
        <v>331</v>
      </c>
      <c r="C406" s="303">
        <v>0</v>
      </c>
      <c r="D406" s="303">
        <v>0</v>
      </c>
      <c r="E406" s="303">
        <v>0</v>
      </c>
      <c r="F406" s="303">
        <v>0</v>
      </c>
      <c r="G406" s="312">
        <v>0</v>
      </c>
    </row>
    <row r="407" spans="1:7" ht="15" customHeight="1">
      <c r="A407" s="274" t="s">
        <v>339</v>
      </c>
      <c r="B407" s="311" t="s">
        <v>333</v>
      </c>
      <c r="C407" s="303">
        <v>0</v>
      </c>
      <c r="D407" s="303">
        <v>0</v>
      </c>
      <c r="E407" s="303">
        <v>0</v>
      </c>
      <c r="F407" s="303">
        <v>0</v>
      </c>
      <c r="G407" s="312">
        <v>0</v>
      </c>
    </row>
    <row r="408" spans="1:7" ht="15" customHeight="1">
      <c r="A408" s="274" t="s">
        <v>340</v>
      </c>
      <c r="B408" s="311" t="s">
        <v>331</v>
      </c>
      <c r="C408" s="303">
        <v>0</v>
      </c>
      <c r="D408" s="303">
        <v>0</v>
      </c>
      <c r="E408" s="303">
        <v>0</v>
      </c>
      <c r="F408" s="303">
        <v>0</v>
      </c>
      <c r="G408" s="312">
        <v>0</v>
      </c>
    </row>
    <row r="409" spans="1:7" ht="15" customHeight="1">
      <c r="A409" s="274" t="s">
        <v>340</v>
      </c>
      <c r="B409" s="311" t="s">
        <v>333</v>
      </c>
      <c r="C409" s="303">
        <v>0</v>
      </c>
      <c r="D409" s="303">
        <v>0</v>
      </c>
      <c r="E409" s="303">
        <v>0</v>
      </c>
      <c r="F409" s="303">
        <v>0</v>
      </c>
      <c r="G409" s="312">
        <v>0</v>
      </c>
    </row>
    <row r="410" spans="1:7" ht="15" customHeight="1">
      <c r="A410" s="274" t="s">
        <v>341</v>
      </c>
      <c r="B410" s="311" t="s">
        <v>331</v>
      </c>
      <c r="C410" s="303">
        <v>0</v>
      </c>
      <c r="D410" s="303">
        <v>0</v>
      </c>
      <c r="E410" s="303">
        <v>0</v>
      </c>
      <c r="F410" s="303">
        <v>0</v>
      </c>
      <c r="G410" s="312">
        <v>0</v>
      </c>
    </row>
    <row r="411" spans="1:7" ht="15" customHeight="1">
      <c r="A411" s="274" t="s">
        <v>341</v>
      </c>
      <c r="B411" s="311" t="s">
        <v>333</v>
      </c>
      <c r="C411" s="303">
        <v>0</v>
      </c>
      <c r="D411" s="303">
        <v>0</v>
      </c>
      <c r="E411" s="303">
        <v>0</v>
      </c>
      <c r="F411" s="303">
        <v>0</v>
      </c>
      <c r="G411" s="312">
        <v>0</v>
      </c>
    </row>
    <row r="412" spans="1:7" ht="15" customHeight="1">
      <c r="A412" s="274" t="s">
        <v>342</v>
      </c>
      <c r="B412" s="311" t="s">
        <v>331</v>
      </c>
      <c r="C412" s="303">
        <v>0</v>
      </c>
      <c r="D412" s="303">
        <v>0</v>
      </c>
      <c r="E412" s="303">
        <v>0</v>
      </c>
      <c r="F412" s="303">
        <v>0</v>
      </c>
      <c r="G412" s="312">
        <v>0</v>
      </c>
    </row>
    <row r="413" spans="1:7" ht="15" customHeight="1">
      <c r="A413" s="274" t="s">
        <v>342</v>
      </c>
      <c r="B413" s="311" t="s">
        <v>333</v>
      </c>
      <c r="C413" s="303">
        <v>0</v>
      </c>
      <c r="D413" s="303">
        <v>0</v>
      </c>
      <c r="E413" s="303">
        <v>0</v>
      </c>
      <c r="F413" s="303">
        <v>0</v>
      </c>
      <c r="G413" s="312">
        <v>0</v>
      </c>
    </row>
    <row r="414" spans="1:7" ht="15" customHeight="1">
      <c r="A414" s="309" t="s">
        <v>343</v>
      </c>
      <c r="B414" s="311" t="s">
        <v>331</v>
      </c>
      <c r="C414" s="303">
        <v>0</v>
      </c>
      <c r="D414" s="303">
        <v>0</v>
      </c>
      <c r="E414" s="303">
        <v>0</v>
      </c>
      <c r="F414" s="303">
        <v>0</v>
      </c>
      <c r="G414" s="312">
        <v>0</v>
      </c>
    </row>
    <row r="415" spans="1:7" ht="15" customHeight="1" thickBot="1">
      <c r="A415" s="310" t="s">
        <v>343</v>
      </c>
      <c r="B415" s="313" t="s">
        <v>333</v>
      </c>
      <c r="C415" s="306">
        <v>0</v>
      </c>
      <c r="D415" s="306">
        <v>0</v>
      </c>
      <c r="E415" s="306">
        <v>0</v>
      </c>
      <c r="F415" s="306">
        <v>0</v>
      </c>
      <c r="G415" s="314">
        <v>0</v>
      </c>
    </row>
    <row r="416" spans="1:7" ht="15" customHeight="1" thickTop="1"/>
    <row r="417" spans="1:7" ht="30.75" customHeight="1">
      <c r="A417" s="287" t="s">
        <v>317</v>
      </c>
      <c r="B417" s="778" t="s">
        <v>318</v>
      </c>
      <c r="C417" s="778"/>
      <c r="D417" s="778"/>
      <c r="E417" s="778"/>
      <c r="F417" s="778"/>
      <c r="G417" s="778"/>
    </row>
    <row r="418" spans="1:7" ht="15" customHeight="1">
      <c r="A418" s="287" t="s">
        <v>319</v>
      </c>
      <c r="B418" s="253" t="s">
        <v>320</v>
      </c>
      <c r="D418" s="288" t="s">
        <v>38</v>
      </c>
      <c r="E418" s="253" t="s">
        <v>297</v>
      </c>
    </row>
    <row r="419" spans="1:7" ht="15" customHeight="1">
      <c r="A419" s="289" t="s">
        <v>321</v>
      </c>
    </row>
    <row r="420" spans="1:7" ht="7.5" customHeight="1">
      <c r="A420" s="290"/>
    </row>
    <row r="421" spans="1:7" ht="7.5" customHeight="1">
      <c r="A421" s="290"/>
    </row>
    <row r="422" spans="1:7" ht="15" customHeight="1">
      <c r="A422" s="291" t="s">
        <v>322</v>
      </c>
      <c r="B422" s="292" t="s">
        <v>353</v>
      </c>
    </row>
    <row r="423" spans="1:7" ht="15" customHeight="1" thickBot="1"/>
    <row r="424" spans="1:7" ht="21" customHeight="1" thickTop="1">
      <c r="A424" s="792" t="s">
        <v>300</v>
      </c>
      <c r="B424" s="793"/>
      <c r="C424" s="798" t="s">
        <v>324</v>
      </c>
      <c r="D424" s="799"/>
      <c r="E424" s="799"/>
      <c r="F424" s="799"/>
      <c r="G424" s="800"/>
    </row>
    <row r="425" spans="1:7" ht="15" customHeight="1">
      <c r="A425" s="794"/>
      <c r="B425" s="795"/>
      <c r="C425" s="293" t="s">
        <v>325</v>
      </c>
      <c r="D425" s="294" t="s">
        <v>267</v>
      </c>
      <c r="E425" s="294" t="s">
        <v>267</v>
      </c>
      <c r="F425" s="294" t="s">
        <v>267</v>
      </c>
      <c r="G425" s="295" t="s">
        <v>326</v>
      </c>
    </row>
    <row r="426" spans="1:7" ht="15" customHeight="1">
      <c r="A426" s="796"/>
      <c r="B426" s="797"/>
      <c r="C426" s="296" t="s">
        <v>327</v>
      </c>
      <c r="D426" s="297" t="s">
        <v>328</v>
      </c>
      <c r="E426" s="297" t="s">
        <v>328</v>
      </c>
      <c r="F426" s="297" t="s">
        <v>328</v>
      </c>
      <c r="G426" s="298" t="s">
        <v>329</v>
      </c>
    </row>
    <row r="427" spans="1:7" ht="15" customHeight="1">
      <c r="A427" s="299" t="s">
        <v>330</v>
      </c>
      <c r="B427" s="300" t="s">
        <v>331</v>
      </c>
      <c r="C427" s="301">
        <v>0</v>
      </c>
      <c r="D427" s="301">
        <v>0</v>
      </c>
      <c r="E427" s="301">
        <v>0</v>
      </c>
      <c r="F427" s="301">
        <v>0</v>
      </c>
      <c r="G427" s="302">
        <v>0</v>
      </c>
    </row>
    <row r="428" spans="1:7" ht="15" customHeight="1">
      <c r="A428" s="299" t="s">
        <v>332</v>
      </c>
      <c r="B428" s="300" t="s">
        <v>333</v>
      </c>
      <c r="C428" s="303">
        <v>0</v>
      </c>
      <c r="D428" s="303">
        <v>0</v>
      </c>
      <c r="E428" s="303">
        <v>0</v>
      </c>
      <c r="F428" s="303">
        <v>0</v>
      </c>
      <c r="G428" s="304">
        <v>0</v>
      </c>
    </row>
    <row r="429" spans="1:7" ht="15" customHeight="1">
      <c r="A429" s="299" t="s">
        <v>334</v>
      </c>
      <c r="B429" s="296" t="s">
        <v>333</v>
      </c>
      <c r="C429" s="303">
        <v>0</v>
      </c>
      <c r="D429" s="303">
        <v>0</v>
      </c>
      <c r="E429" s="303">
        <v>0</v>
      </c>
      <c r="F429" s="303">
        <v>0</v>
      </c>
      <c r="G429" s="304">
        <v>0</v>
      </c>
    </row>
    <row r="430" spans="1:7" ht="15" customHeight="1">
      <c r="A430" s="274" t="s">
        <v>335</v>
      </c>
      <c r="B430" s="300" t="s">
        <v>331</v>
      </c>
      <c r="C430" s="301">
        <v>0</v>
      </c>
      <c r="D430" s="301">
        <v>0</v>
      </c>
      <c r="E430" s="301">
        <v>0</v>
      </c>
      <c r="F430" s="301">
        <v>0</v>
      </c>
      <c r="G430" s="302">
        <v>0</v>
      </c>
    </row>
    <row r="431" spans="1:7" ht="15" customHeight="1" thickBot="1">
      <c r="A431" s="280" t="s">
        <v>336</v>
      </c>
      <c r="B431" s="305" t="s">
        <v>333</v>
      </c>
      <c r="C431" s="306">
        <v>0</v>
      </c>
      <c r="D431" s="306">
        <v>0</v>
      </c>
      <c r="E431" s="306">
        <v>0</v>
      </c>
      <c r="F431" s="306">
        <v>0</v>
      </c>
      <c r="G431" s="307">
        <v>0</v>
      </c>
    </row>
    <row r="432" spans="1:7" ht="15" customHeight="1" thickTop="1"/>
    <row r="433" spans="1:7" ht="15" customHeight="1">
      <c r="A433" s="801" t="s">
        <v>337</v>
      </c>
      <c r="B433" s="801"/>
      <c r="C433" s="801"/>
      <c r="D433" s="801"/>
      <c r="E433" s="801"/>
      <c r="F433" s="801"/>
      <c r="G433" s="801"/>
    </row>
    <row r="434" spans="1:7" ht="9" customHeight="1" thickBot="1">
      <c r="A434" s="308"/>
      <c r="B434" s="308"/>
      <c r="C434" s="308"/>
      <c r="D434" s="308"/>
      <c r="E434" s="308"/>
      <c r="F434" s="308"/>
      <c r="G434" s="308"/>
    </row>
    <row r="435" spans="1:7" ht="21" customHeight="1" thickTop="1">
      <c r="A435" s="792" t="s">
        <v>300</v>
      </c>
      <c r="B435" s="793"/>
      <c r="C435" s="798" t="s">
        <v>324</v>
      </c>
      <c r="D435" s="799"/>
      <c r="E435" s="799"/>
      <c r="F435" s="799"/>
      <c r="G435" s="800"/>
    </row>
    <row r="436" spans="1:7" ht="15" customHeight="1">
      <c r="A436" s="794"/>
      <c r="B436" s="795"/>
      <c r="C436" s="293" t="s">
        <v>325</v>
      </c>
      <c r="D436" s="294" t="s">
        <v>267</v>
      </c>
      <c r="E436" s="294" t="s">
        <v>267</v>
      </c>
      <c r="F436" s="294" t="s">
        <v>267</v>
      </c>
      <c r="G436" s="295" t="s">
        <v>326</v>
      </c>
    </row>
    <row r="437" spans="1:7" ht="15" customHeight="1">
      <c r="A437" s="796"/>
      <c r="B437" s="797"/>
      <c r="C437" s="296" t="s">
        <v>327</v>
      </c>
      <c r="D437" s="297" t="s">
        <v>328</v>
      </c>
      <c r="E437" s="297" t="s">
        <v>328</v>
      </c>
      <c r="F437" s="297" t="s">
        <v>328</v>
      </c>
      <c r="G437" s="298" t="s">
        <v>329</v>
      </c>
    </row>
    <row r="438" spans="1:7" ht="15" customHeight="1">
      <c r="A438" s="309" t="s">
        <v>338</v>
      </c>
      <c r="B438" s="300" t="s">
        <v>331</v>
      </c>
      <c r="C438" s="303">
        <v>0</v>
      </c>
      <c r="D438" s="303">
        <v>0</v>
      </c>
      <c r="E438" s="303">
        <v>0</v>
      </c>
      <c r="F438" s="303">
        <v>0</v>
      </c>
      <c r="G438" s="304">
        <v>0</v>
      </c>
    </row>
    <row r="439" spans="1:7" ht="15" customHeight="1">
      <c r="A439" s="309" t="s">
        <v>338</v>
      </c>
      <c r="B439" s="300" t="s">
        <v>333</v>
      </c>
      <c r="C439" s="303">
        <v>0</v>
      </c>
      <c r="D439" s="303">
        <v>0</v>
      </c>
      <c r="E439" s="303">
        <v>0</v>
      </c>
      <c r="F439" s="303">
        <v>0</v>
      </c>
      <c r="G439" s="304">
        <v>0</v>
      </c>
    </row>
    <row r="440" spans="1:7" ht="15" customHeight="1">
      <c r="A440" s="274" t="s">
        <v>339</v>
      </c>
      <c r="B440" s="300" t="s">
        <v>331</v>
      </c>
      <c r="C440" s="303">
        <v>0</v>
      </c>
      <c r="D440" s="303">
        <v>0</v>
      </c>
      <c r="E440" s="303">
        <v>0</v>
      </c>
      <c r="F440" s="303">
        <v>0</v>
      </c>
      <c r="G440" s="304">
        <v>0</v>
      </c>
    </row>
    <row r="441" spans="1:7" ht="15" customHeight="1">
      <c r="A441" s="274" t="s">
        <v>339</v>
      </c>
      <c r="B441" s="300" t="s">
        <v>333</v>
      </c>
      <c r="C441" s="303">
        <v>0</v>
      </c>
      <c r="D441" s="303">
        <v>0</v>
      </c>
      <c r="E441" s="303">
        <v>0</v>
      </c>
      <c r="F441" s="303">
        <v>0</v>
      </c>
      <c r="G441" s="304">
        <v>0</v>
      </c>
    </row>
    <row r="442" spans="1:7" ht="15" customHeight="1">
      <c r="A442" s="274" t="s">
        <v>340</v>
      </c>
      <c r="B442" s="300" t="s">
        <v>331</v>
      </c>
      <c r="C442" s="303">
        <v>0</v>
      </c>
      <c r="D442" s="303">
        <v>0</v>
      </c>
      <c r="E442" s="303">
        <v>0</v>
      </c>
      <c r="F442" s="303">
        <v>0</v>
      </c>
      <c r="G442" s="304">
        <v>0</v>
      </c>
    </row>
    <row r="443" spans="1:7" ht="15" customHeight="1">
      <c r="A443" s="274" t="s">
        <v>340</v>
      </c>
      <c r="B443" s="300" t="s">
        <v>333</v>
      </c>
      <c r="C443" s="303">
        <v>0</v>
      </c>
      <c r="D443" s="303">
        <v>0</v>
      </c>
      <c r="E443" s="303">
        <v>0</v>
      </c>
      <c r="F443" s="303">
        <v>0</v>
      </c>
      <c r="G443" s="304">
        <v>0</v>
      </c>
    </row>
    <row r="444" spans="1:7" ht="15" customHeight="1">
      <c r="A444" s="274" t="s">
        <v>341</v>
      </c>
      <c r="B444" s="300" t="s">
        <v>331</v>
      </c>
      <c r="C444" s="303">
        <v>0</v>
      </c>
      <c r="D444" s="303">
        <v>0</v>
      </c>
      <c r="E444" s="303">
        <v>0</v>
      </c>
      <c r="F444" s="303">
        <v>0</v>
      </c>
      <c r="G444" s="304">
        <v>0</v>
      </c>
    </row>
    <row r="445" spans="1:7" ht="15" customHeight="1">
      <c r="A445" s="274" t="s">
        <v>341</v>
      </c>
      <c r="B445" s="300" t="s">
        <v>333</v>
      </c>
      <c r="C445" s="303">
        <v>0</v>
      </c>
      <c r="D445" s="303">
        <v>0</v>
      </c>
      <c r="E445" s="303">
        <v>0</v>
      </c>
      <c r="F445" s="303">
        <v>0</v>
      </c>
      <c r="G445" s="304">
        <v>0</v>
      </c>
    </row>
    <row r="446" spans="1:7" ht="15" customHeight="1">
      <c r="A446" s="274" t="s">
        <v>342</v>
      </c>
      <c r="B446" s="300" t="s">
        <v>331</v>
      </c>
      <c r="C446" s="303">
        <v>0</v>
      </c>
      <c r="D446" s="303">
        <v>0</v>
      </c>
      <c r="E446" s="303">
        <v>0</v>
      </c>
      <c r="F446" s="303">
        <v>0</v>
      </c>
      <c r="G446" s="304">
        <v>0</v>
      </c>
    </row>
    <row r="447" spans="1:7" ht="15" customHeight="1">
      <c r="A447" s="274" t="s">
        <v>342</v>
      </c>
      <c r="B447" s="300" t="s">
        <v>333</v>
      </c>
      <c r="C447" s="303">
        <v>0</v>
      </c>
      <c r="D447" s="303">
        <v>0</v>
      </c>
      <c r="E447" s="303">
        <v>0</v>
      </c>
      <c r="F447" s="303">
        <v>0</v>
      </c>
      <c r="G447" s="304">
        <v>0</v>
      </c>
    </row>
    <row r="448" spans="1:7" ht="15" customHeight="1">
      <c r="A448" s="309" t="s">
        <v>343</v>
      </c>
      <c r="B448" s="300" t="s">
        <v>331</v>
      </c>
      <c r="C448" s="303">
        <v>0</v>
      </c>
      <c r="D448" s="303">
        <v>0</v>
      </c>
      <c r="E448" s="303">
        <v>0</v>
      </c>
      <c r="F448" s="303">
        <v>0</v>
      </c>
      <c r="G448" s="304">
        <v>0</v>
      </c>
    </row>
    <row r="449" spans="1:7" ht="15" customHeight="1" thickBot="1">
      <c r="A449" s="310" t="s">
        <v>343</v>
      </c>
      <c r="B449" s="305" t="s">
        <v>333</v>
      </c>
      <c r="C449" s="306">
        <v>0</v>
      </c>
      <c r="D449" s="306">
        <v>0</v>
      </c>
      <c r="E449" s="306">
        <v>0</v>
      </c>
      <c r="F449" s="306">
        <v>0</v>
      </c>
      <c r="G449" s="307">
        <v>0</v>
      </c>
    </row>
    <row r="450" spans="1:7" ht="15" customHeight="1" thickTop="1"/>
    <row r="451" spans="1:7" ht="15" customHeight="1">
      <c r="A451" s="801" t="s">
        <v>344</v>
      </c>
      <c r="B451" s="801"/>
      <c r="C451" s="801"/>
      <c r="D451" s="801"/>
      <c r="E451" s="801"/>
      <c r="F451" s="801"/>
      <c r="G451" s="801"/>
    </row>
    <row r="452" spans="1:7" ht="9" customHeight="1" thickBot="1">
      <c r="A452" s="308"/>
      <c r="B452" s="308"/>
      <c r="C452" s="308"/>
      <c r="D452" s="308"/>
      <c r="E452" s="308"/>
      <c r="F452" s="308"/>
      <c r="G452" s="308"/>
    </row>
    <row r="453" spans="1:7" ht="21" customHeight="1" thickTop="1">
      <c r="A453" s="792" t="s">
        <v>300</v>
      </c>
      <c r="B453" s="793"/>
      <c r="C453" s="798" t="s">
        <v>324</v>
      </c>
      <c r="D453" s="799"/>
      <c r="E453" s="799"/>
      <c r="F453" s="799"/>
      <c r="G453" s="800"/>
    </row>
    <row r="454" spans="1:7" ht="15" customHeight="1">
      <c r="A454" s="794"/>
      <c r="B454" s="795"/>
      <c r="C454" s="293" t="s">
        <v>325</v>
      </c>
      <c r="D454" s="294" t="s">
        <v>267</v>
      </c>
      <c r="E454" s="294" t="s">
        <v>267</v>
      </c>
      <c r="F454" s="294" t="s">
        <v>267</v>
      </c>
      <c r="G454" s="295" t="s">
        <v>326</v>
      </c>
    </row>
    <row r="455" spans="1:7" ht="15" customHeight="1">
      <c r="A455" s="796"/>
      <c r="B455" s="797"/>
      <c r="C455" s="296" t="s">
        <v>327</v>
      </c>
      <c r="D455" s="297" t="s">
        <v>328</v>
      </c>
      <c r="E455" s="297" t="s">
        <v>328</v>
      </c>
      <c r="F455" s="297" t="s">
        <v>328</v>
      </c>
      <c r="G455" s="298" t="s">
        <v>329</v>
      </c>
    </row>
    <row r="456" spans="1:7" ht="15" customHeight="1">
      <c r="A456" s="309" t="s">
        <v>338</v>
      </c>
      <c r="B456" s="311" t="s">
        <v>331</v>
      </c>
      <c r="C456" s="303">
        <v>0</v>
      </c>
      <c r="D456" s="303">
        <v>0</v>
      </c>
      <c r="E456" s="303">
        <v>0</v>
      </c>
      <c r="F456" s="303">
        <v>0</v>
      </c>
      <c r="G456" s="312">
        <v>0</v>
      </c>
    </row>
    <row r="457" spans="1:7" ht="15" customHeight="1">
      <c r="A457" s="309" t="s">
        <v>338</v>
      </c>
      <c r="B457" s="311" t="s">
        <v>333</v>
      </c>
      <c r="C457" s="303">
        <v>0</v>
      </c>
      <c r="D457" s="303">
        <v>0</v>
      </c>
      <c r="E457" s="303">
        <v>0</v>
      </c>
      <c r="F457" s="303">
        <v>0</v>
      </c>
      <c r="G457" s="312">
        <v>0</v>
      </c>
    </row>
    <row r="458" spans="1:7" ht="15" customHeight="1">
      <c r="A458" s="274" t="s">
        <v>339</v>
      </c>
      <c r="B458" s="311" t="s">
        <v>331</v>
      </c>
      <c r="C458" s="303">
        <v>0</v>
      </c>
      <c r="D458" s="303">
        <v>0</v>
      </c>
      <c r="E458" s="303">
        <v>0</v>
      </c>
      <c r="F458" s="303">
        <v>0</v>
      </c>
      <c r="G458" s="312">
        <v>0</v>
      </c>
    </row>
    <row r="459" spans="1:7" ht="15" customHeight="1">
      <c r="A459" s="274" t="s">
        <v>339</v>
      </c>
      <c r="B459" s="311" t="s">
        <v>333</v>
      </c>
      <c r="C459" s="303">
        <v>0</v>
      </c>
      <c r="D459" s="303">
        <v>0</v>
      </c>
      <c r="E459" s="303">
        <v>0</v>
      </c>
      <c r="F459" s="303">
        <v>0</v>
      </c>
      <c r="G459" s="312">
        <v>0</v>
      </c>
    </row>
    <row r="460" spans="1:7" ht="15" customHeight="1">
      <c r="A460" s="274" t="s">
        <v>340</v>
      </c>
      <c r="B460" s="311" t="s">
        <v>331</v>
      </c>
      <c r="C460" s="303">
        <v>0</v>
      </c>
      <c r="D460" s="303">
        <v>0</v>
      </c>
      <c r="E460" s="303">
        <v>0</v>
      </c>
      <c r="F460" s="303">
        <v>0</v>
      </c>
      <c r="G460" s="312">
        <v>0</v>
      </c>
    </row>
    <row r="461" spans="1:7" ht="15" customHeight="1">
      <c r="A461" s="274" t="s">
        <v>340</v>
      </c>
      <c r="B461" s="311" t="s">
        <v>333</v>
      </c>
      <c r="C461" s="303">
        <v>0</v>
      </c>
      <c r="D461" s="303">
        <v>0</v>
      </c>
      <c r="E461" s="303">
        <v>0</v>
      </c>
      <c r="F461" s="303">
        <v>0</v>
      </c>
      <c r="G461" s="312">
        <v>0</v>
      </c>
    </row>
    <row r="462" spans="1:7" ht="15" customHeight="1">
      <c r="A462" s="274" t="s">
        <v>341</v>
      </c>
      <c r="B462" s="311" t="s">
        <v>331</v>
      </c>
      <c r="C462" s="303">
        <v>0</v>
      </c>
      <c r="D462" s="303">
        <v>0</v>
      </c>
      <c r="E462" s="303">
        <v>0</v>
      </c>
      <c r="F462" s="303">
        <v>0</v>
      </c>
      <c r="G462" s="312">
        <v>0</v>
      </c>
    </row>
    <row r="463" spans="1:7" ht="15" customHeight="1">
      <c r="A463" s="274" t="s">
        <v>341</v>
      </c>
      <c r="B463" s="311" t="s">
        <v>333</v>
      </c>
      <c r="C463" s="303">
        <v>0</v>
      </c>
      <c r="D463" s="303">
        <v>0</v>
      </c>
      <c r="E463" s="303">
        <v>0</v>
      </c>
      <c r="F463" s="303">
        <v>0</v>
      </c>
      <c r="G463" s="312">
        <v>0</v>
      </c>
    </row>
    <row r="464" spans="1:7" ht="15" customHeight="1">
      <c r="A464" s="274" t="s">
        <v>342</v>
      </c>
      <c r="B464" s="311" t="s">
        <v>331</v>
      </c>
      <c r="C464" s="303">
        <v>0</v>
      </c>
      <c r="D464" s="303">
        <v>0</v>
      </c>
      <c r="E464" s="303">
        <v>0</v>
      </c>
      <c r="F464" s="303">
        <v>0</v>
      </c>
      <c r="G464" s="312">
        <v>0</v>
      </c>
    </row>
    <row r="465" spans="1:7" ht="15" customHeight="1">
      <c r="A465" s="274" t="s">
        <v>342</v>
      </c>
      <c r="B465" s="311" t="s">
        <v>333</v>
      </c>
      <c r="C465" s="303">
        <v>0</v>
      </c>
      <c r="D465" s="303">
        <v>0</v>
      </c>
      <c r="E465" s="303">
        <v>0</v>
      </c>
      <c r="F465" s="303">
        <v>0</v>
      </c>
      <c r="G465" s="312">
        <v>0</v>
      </c>
    </row>
    <row r="466" spans="1:7" ht="15" customHeight="1">
      <c r="A466" s="309" t="s">
        <v>343</v>
      </c>
      <c r="B466" s="311" t="s">
        <v>331</v>
      </c>
      <c r="C466" s="303">
        <v>0</v>
      </c>
      <c r="D466" s="303">
        <v>0</v>
      </c>
      <c r="E466" s="303">
        <v>0</v>
      </c>
      <c r="F466" s="303">
        <v>0</v>
      </c>
      <c r="G466" s="312">
        <v>0</v>
      </c>
    </row>
    <row r="467" spans="1:7" ht="15" customHeight="1" thickBot="1">
      <c r="A467" s="310" t="s">
        <v>343</v>
      </c>
      <c r="B467" s="313" t="s">
        <v>333</v>
      </c>
      <c r="C467" s="306">
        <v>0</v>
      </c>
      <c r="D467" s="306">
        <v>0</v>
      </c>
      <c r="E467" s="306">
        <v>0</v>
      </c>
      <c r="F467" s="306">
        <v>0</v>
      </c>
      <c r="G467" s="314">
        <v>0</v>
      </c>
    </row>
    <row r="468" spans="1:7" ht="15" customHeight="1" thickTop="1"/>
    <row r="469" spans="1:7" ht="30.75" customHeight="1">
      <c r="A469" s="287" t="s">
        <v>317</v>
      </c>
      <c r="B469" s="778" t="s">
        <v>318</v>
      </c>
      <c r="C469" s="778"/>
      <c r="D469" s="778"/>
      <c r="E469" s="778"/>
      <c r="F469" s="778"/>
      <c r="G469" s="778"/>
    </row>
    <row r="470" spans="1:7" ht="15" customHeight="1">
      <c r="A470" s="287" t="s">
        <v>319</v>
      </c>
      <c r="B470" s="253" t="s">
        <v>320</v>
      </c>
      <c r="D470" s="288" t="s">
        <v>38</v>
      </c>
      <c r="E470" s="253" t="s">
        <v>297</v>
      </c>
    </row>
    <row r="471" spans="1:7" ht="15" customHeight="1">
      <c r="A471" s="289" t="s">
        <v>321</v>
      </c>
    </row>
    <row r="472" spans="1:7" ht="7.5" customHeight="1">
      <c r="A472" s="290"/>
    </row>
    <row r="473" spans="1:7" ht="7.5" customHeight="1">
      <c r="A473" s="290"/>
    </row>
    <row r="474" spans="1:7" ht="15" customHeight="1">
      <c r="A474" s="291" t="s">
        <v>322</v>
      </c>
      <c r="B474" s="292" t="s">
        <v>354</v>
      </c>
    </row>
    <row r="475" spans="1:7" ht="15" customHeight="1" thickBot="1"/>
    <row r="476" spans="1:7" ht="21" customHeight="1" thickTop="1">
      <c r="A476" s="792" t="s">
        <v>300</v>
      </c>
      <c r="B476" s="793"/>
      <c r="C476" s="798" t="s">
        <v>324</v>
      </c>
      <c r="D476" s="799"/>
      <c r="E476" s="799"/>
      <c r="F476" s="799"/>
      <c r="G476" s="800"/>
    </row>
    <row r="477" spans="1:7" ht="15" customHeight="1">
      <c r="A477" s="794"/>
      <c r="B477" s="795"/>
      <c r="C477" s="293" t="s">
        <v>325</v>
      </c>
      <c r="D477" s="294" t="s">
        <v>267</v>
      </c>
      <c r="E477" s="294" t="s">
        <v>267</v>
      </c>
      <c r="F477" s="294" t="s">
        <v>267</v>
      </c>
      <c r="G477" s="295" t="s">
        <v>326</v>
      </c>
    </row>
    <row r="478" spans="1:7" ht="15" customHeight="1">
      <c r="A478" s="796"/>
      <c r="B478" s="797"/>
      <c r="C478" s="296" t="s">
        <v>327</v>
      </c>
      <c r="D478" s="297" t="s">
        <v>328</v>
      </c>
      <c r="E478" s="297" t="s">
        <v>328</v>
      </c>
      <c r="F478" s="297" t="s">
        <v>328</v>
      </c>
      <c r="G478" s="298" t="s">
        <v>329</v>
      </c>
    </row>
    <row r="479" spans="1:7" ht="15" customHeight="1">
      <c r="A479" s="299" t="s">
        <v>330</v>
      </c>
      <c r="B479" s="300" t="s">
        <v>331</v>
      </c>
      <c r="C479" s="301">
        <v>0</v>
      </c>
      <c r="D479" s="301">
        <v>0</v>
      </c>
      <c r="E479" s="301">
        <v>0</v>
      </c>
      <c r="F479" s="301">
        <v>0</v>
      </c>
      <c r="G479" s="302">
        <v>0</v>
      </c>
    </row>
    <row r="480" spans="1:7" ht="15" customHeight="1">
      <c r="A480" s="299" t="s">
        <v>332</v>
      </c>
      <c r="B480" s="300" t="s">
        <v>333</v>
      </c>
      <c r="C480" s="303">
        <v>0</v>
      </c>
      <c r="D480" s="303">
        <v>0</v>
      </c>
      <c r="E480" s="303">
        <v>0</v>
      </c>
      <c r="F480" s="303">
        <v>0</v>
      </c>
      <c r="G480" s="304">
        <v>0</v>
      </c>
    </row>
    <row r="481" spans="1:7" ht="15" customHeight="1">
      <c r="A481" s="299" t="s">
        <v>334</v>
      </c>
      <c r="B481" s="296" t="s">
        <v>333</v>
      </c>
      <c r="C481" s="303">
        <v>0</v>
      </c>
      <c r="D481" s="303">
        <v>0</v>
      </c>
      <c r="E481" s="303">
        <v>0</v>
      </c>
      <c r="F481" s="303">
        <v>0</v>
      </c>
      <c r="G481" s="304">
        <v>0</v>
      </c>
    </row>
    <row r="482" spans="1:7" ht="15" customHeight="1">
      <c r="A482" s="274" t="s">
        <v>335</v>
      </c>
      <c r="B482" s="300" t="s">
        <v>331</v>
      </c>
      <c r="C482" s="301">
        <v>0</v>
      </c>
      <c r="D482" s="301">
        <v>0</v>
      </c>
      <c r="E482" s="301">
        <v>0</v>
      </c>
      <c r="F482" s="301">
        <v>0</v>
      </c>
      <c r="G482" s="302">
        <v>0</v>
      </c>
    </row>
    <row r="483" spans="1:7" ht="15" customHeight="1" thickBot="1">
      <c r="A483" s="280" t="s">
        <v>348</v>
      </c>
      <c r="B483" s="305" t="s">
        <v>333</v>
      </c>
      <c r="C483" s="306">
        <v>0</v>
      </c>
      <c r="D483" s="306">
        <v>0</v>
      </c>
      <c r="E483" s="306">
        <v>0</v>
      </c>
      <c r="F483" s="306">
        <v>0</v>
      </c>
      <c r="G483" s="307">
        <v>0</v>
      </c>
    </row>
    <row r="484" spans="1:7" ht="15" customHeight="1" thickTop="1"/>
    <row r="485" spans="1:7" ht="15" customHeight="1">
      <c r="A485" s="801" t="s">
        <v>337</v>
      </c>
      <c r="B485" s="801"/>
      <c r="C485" s="801"/>
      <c r="D485" s="801"/>
      <c r="E485" s="801"/>
      <c r="F485" s="801"/>
      <c r="G485" s="801"/>
    </row>
    <row r="486" spans="1:7" ht="9" customHeight="1" thickBot="1">
      <c r="A486" s="308"/>
      <c r="B486" s="308"/>
      <c r="C486" s="308"/>
      <c r="D486" s="308"/>
      <c r="E486" s="308"/>
      <c r="F486" s="308"/>
      <c r="G486" s="308"/>
    </row>
    <row r="487" spans="1:7" ht="21" customHeight="1" thickTop="1">
      <c r="A487" s="792" t="s">
        <v>300</v>
      </c>
      <c r="B487" s="793"/>
      <c r="C487" s="798" t="s">
        <v>324</v>
      </c>
      <c r="D487" s="799"/>
      <c r="E487" s="799"/>
      <c r="F487" s="799"/>
      <c r="G487" s="800"/>
    </row>
    <row r="488" spans="1:7" ht="15" customHeight="1">
      <c r="A488" s="794"/>
      <c r="B488" s="795"/>
      <c r="C488" s="293" t="s">
        <v>325</v>
      </c>
      <c r="D488" s="294" t="s">
        <v>267</v>
      </c>
      <c r="E488" s="294" t="s">
        <v>267</v>
      </c>
      <c r="F488" s="294" t="s">
        <v>267</v>
      </c>
      <c r="G488" s="295" t="s">
        <v>326</v>
      </c>
    </row>
    <row r="489" spans="1:7" ht="15" customHeight="1">
      <c r="A489" s="796"/>
      <c r="B489" s="797"/>
      <c r="C489" s="296" t="s">
        <v>327</v>
      </c>
      <c r="D489" s="297" t="s">
        <v>328</v>
      </c>
      <c r="E489" s="297" t="s">
        <v>328</v>
      </c>
      <c r="F489" s="297" t="s">
        <v>328</v>
      </c>
      <c r="G489" s="298" t="s">
        <v>329</v>
      </c>
    </row>
    <row r="490" spans="1:7" ht="15" customHeight="1">
      <c r="A490" s="309" t="s">
        <v>338</v>
      </c>
      <c r="B490" s="300" t="s">
        <v>331</v>
      </c>
      <c r="C490" s="303">
        <v>0</v>
      </c>
      <c r="D490" s="303">
        <v>0</v>
      </c>
      <c r="E490" s="303">
        <v>0</v>
      </c>
      <c r="F490" s="303">
        <v>0</v>
      </c>
      <c r="G490" s="304">
        <v>0</v>
      </c>
    </row>
    <row r="491" spans="1:7" ht="15" customHeight="1">
      <c r="A491" s="309" t="s">
        <v>338</v>
      </c>
      <c r="B491" s="300" t="s">
        <v>333</v>
      </c>
      <c r="C491" s="303">
        <v>0</v>
      </c>
      <c r="D491" s="303">
        <v>0</v>
      </c>
      <c r="E491" s="303">
        <v>0</v>
      </c>
      <c r="F491" s="303">
        <v>0</v>
      </c>
      <c r="G491" s="304">
        <v>0</v>
      </c>
    </row>
    <row r="492" spans="1:7" ht="15" customHeight="1">
      <c r="A492" s="274" t="s">
        <v>339</v>
      </c>
      <c r="B492" s="300" t="s">
        <v>331</v>
      </c>
      <c r="C492" s="303">
        <v>0</v>
      </c>
      <c r="D492" s="303">
        <v>0</v>
      </c>
      <c r="E492" s="303">
        <v>0</v>
      </c>
      <c r="F492" s="303">
        <v>0</v>
      </c>
      <c r="G492" s="304">
        <v>0</v>
      </c>
    </row>
    <row r="493" spans="1:7" ht="15" customHeight="1">
      <c r="A493" s="274" t="s">
        <v>339</v>
      </c>
      <c r="B493" s="300" t="s">
        <v>333</v>
      </c>
      <c r="C493" s="303">
        <v>0</v>
      </c>
      <c r="D493" s="303">
        <v>0</v>
      </c>
      <c r="E493" s="303">
        <v>0</v>
      </c>
      <c r="F493" s="303">
        <v>0</v>
      </c>
      <c r="G493" s="304">
        <v>0</v>
      </c>
    </row>
    <row r="494" spans="1:7" ht="15" customHeight="1">
      <c r="A494" s="274" t="s">
        <v>340</v>
      </c>
      <c r="B494" s="300" t="s">
        <v>331</v>
      </c>
      <c r="C494" s="303">
        <v>0</v>
      </c>
      <c r="D494" s="303">
        <v>0</v>
      </c>
      <c r="E494" s="303">
        <v>0</v>
      </c>
      <c r="F494" s="303">
        <v>0</v>
      </c>
      <c r="G494" s="304">
        <v>0</v>
      </c>
    </row>
    <row r="495" spans="1:7" ht="15" customHeight="1">
      <c r="A495" s="274" t="s">
        <v>340</v>
      </c>
      <c r="B495" s="300" t="s">
        <v>333</v>
      </c>
      <c r="C495" s="303">
        <v>0</v>
      </c>
      <c r="D495" s="303">
        <v>0</v>
      </c>
      <c r="E495" s="303">
        <v>0</v>
      </c>
      <c r="F495" s="303">
        <v>0</v>
      </c>
      <c r="G495" s="304">
        <v>0</v>
      </c>
    </row>
    <row r="496" spans="1:7" ht="15" customHeight="1">
      <c r="A496" s="274" t="s">
        <v>341</v>
      </c>
      <c r="B496" s="300" t="s">
        <v>331</v>
      </c>
      <c r="C496" s="303">
        <v>0</v>
      </c>
      <c r="D496" s="303">
        <v>0</v>
      </c>
      <c r="E496" s="303">
        <v>0</v>
      </c>
      <c r="F496" s="303">
        <v>0</v>
      </c>
      <c r="G496" s="304">
        <v>0</v>
      </c>
    </row>
    <row r="497" spans="1:7" ht="15" customHeight="1">
      <c r="A497" s="274" t="s">
        <v>341</v>
      </c>
      <c r="B497" s="300" t="s">
        <v>333</v>
      </c>
      <c r="C497" s="303">
        <v>0</v>
      </c>
      <c r="D497" s="303">
        <v>0</v>
      </c>
      <c r="E497" s="303">
        <v>0</v>
      </c>
      <c r="F497" s="303">
        <v>0</v>
      </c>
      <c r="G497" s="304">
        <v>0</v>
      </c>
    </row>
    <row r="498" spans="1:7" ht="15" customHeight="1">
      <c r="A498" s="274" t="s">
        <v>342</v>
      </c>
      <c r="B498" s="300" t="s">
        <v>331</v>
      </c>
      <c r="C498" s="303">
        <v>0</v>
      </c>
      <c r="D498" s="303">
        <v>0</v>
      </c>
      <c r="E498" s="303">
        <v>0</v>
      </c>
      <c r="F498" s="303">
        <v>0</v>
      </c>
      <c r="G498" s="304">
        <v>0</v>
      </c>
    </row>
    <row r="499" spans="1:7" ht="15" customHeight="1">
      <c r="A499" s="274" t="s">
        <v>342</v>
      </c>
      <c r="B499" s="300" t="s">
        <v>333</v>
      </c>
      <c r="C499" s="303">
        <v>0</v>
      </c>
      <c r="D499" s="303">
        <v>0</v>
      </c>
      <c r="E499" s="303">
        <v>0</v>
      </c>
      <c r="F499" s="303">
        <v>0</v>
      </c>
      <c r="G499" s="304">
        <v>0</v>
      </c>
    </row>
    <row r="500" spans="1:7" ht="15" customHeight="1">
      <c r="A500" s="309" t="s">
        <v>343</v>
      </c>
      <c r="B500" s="300" t="s">
        <v>331</v>
      </c>
      <c r="C500" s="303">
        <v>0</v>
      </c>
      <c r="D500" s="303">
        <v>0</v>
      </c>
      <c r="E500" s="303">
        <v>0</v>
      </c>
      <c r="F500" s="303">
        <v>0</v>
      </c>
      <c r="G500" s="304">
        <v>0</v>
      </c>
    </row>
    <row r="501" spans="1:7" ht="15" customHeight="1" thickBot="1">
      <c r="A501" s="310" t="s">
        <v>343</v>
      </c>
      <c r="B501" s="305" t="s">
        <v>333</v>
      </c>
      <c r="C501" s="306">
        <v>0</v>
      </c>
      <c r="D501" s="306">
        <v>0</v>
      </c>
      <c r="E501" s="306">
        <v>0</v>
      </c>
      <c r="F501" s="306">
        <v>0</v>
      </c>
      <c r="G501" s="307">
        <v>0</v>
      </c>
    </row>
    <row r="502" spans="1:7" ht="15" customHeight="1" thickTop="1"/>
    <row r="503" spans="1:7" ht="15" customHeight="1">
      <c r="A503" s="801" t="s">
        <v>344</v>
      </c>
      <c r="B503" s="801"/>
      <c r="C503" s="801"/>
      <c r="D503" s="801"/>
      <c r="E503" s="801"/>
      <c r="F503" s="801"/>
      <c r="G503" s="801"/>
    </row>
    <row r="504" spans="1:7" ht="9" customHeight="1" thickBot="1">
      <c r="A504" s="308"/>
      <c r="B504" s="308"/>
      <c r="C504" s="308"/>
      <c r="D504" s="308"/>
      <c r="E504" s="308"/>
      <c r="F504" s="308"/>
      <c r="G504" s="308"/>
    </row>
    <row r="505" spans="1:7" ht="21" customHeight="1" thickTop="1">
      <c r="A505" s="792" t="s">
        <v>300</v>
      </c>
      <c r="B505" s="793"/>
      <c r="C505" s="798" t="s">
        <v>324</v>
      </c>
      <c r="D505" s="799"/>
      <c r="E505" s="799"/>
      <c r="F505" s="799"/>
      <c r="G505" s="800"/>
    </row>
    <row r="506" spans="1:7" ht="15" customHeight="1">
      <c r="A506" s="794"/>
      <c r="B506" s="795"/>
      <c r="C506" s="293" t="s">
        <v>325</v>
      </c>
      <c r="D506" s="294" t="s">
        <v>267</v>
      </c>
      <c r="E506" s="294" t="s">
        <v>267</v>
      </c>
      <c r="F506" s="294" t="s">
        <v>267</v>
      </c>
      <c r="G506" s="295" t="s">
        <v>326</v>
      </c>
    </row>
    <row r="507" spans="1:7" ht="15" customHeight="1">
      <c r="A507" s="796"/>
      <c r="B507" s="797"/>
      <c r="C507" s="296" t="s">
        <v>327</v>
      </c>
      <c r="D507" s="297" t="s">
        <v>328</v>
      </c>
      <c r="E507" s="297" t="s">
        <v>328</v>
      </c>
      <c r="F507" s="297" t="s">
        <v>328</v>
      </c>
      <c r="G507" s="298" t="s">
        <v>329</v>
      </c>
    </row>
    <row r="508" spans="1:7" ht="15" customHeight="1">
      <c r="A508" s="309" t="s">
        <v>338</v>
      </c>
      <c r="B508" s="311" t="s">
        <v>331</v>
      </c>
      <c r="C508" s="303">
        <v>0</v>
      </c>
      <c r="D508" s="303">
        <v>0</v>
      </c>
      <c r="E508" s="303">
        <v>0</v>
      </c>
      <c r="F508" s="303">
        <v>0</v>
      </c>
      <c r="G508" s="312">
        <v>0</v>
      </c>
    </row>
    <row r="509" spans="1:7" ht="15" customHeight="1">
      <c r="A509" s="309" t="s">
        <v>338</v>
      </c>
      <c r="B509" s="311" t="s">
        <v>333</v>
      </c>
      <c r="C509" s="303">
        <v>0</v>
      </c>
      <c r="D509" s="303">
        <v>0</v>
      </c>
      <c r="E509" s="303">
        <v>0</v>
      </c>
      <c r="F509" s="303">
        <v>0</v>
      </c>
      <c r="G509" s="312">
        <v>0</v>
      </c>
    </row>
    <row r="510" spans="1:7" ht="15" customHeight="1">
      <c r="A510" s="274" t="s">
        <v>339</v>
      </c>
      <c r="B510" s="311" t="s">
        <v>331</v>
      </c>
      <c r="C510" s="303">
        <v>0</v>
      </c>
      <c r="D510" s="303">
        <v>0</v>
      </c>
      <c r="E510" s="303">
        <v>0</v>
      </c>
      <c r="F510" s="303">
        <v>0</v>
      </c>
      <c r="G510" s="312">
        <v>0</v>
      </c>
    </row>
    <row r="511" spans="1:7" ht="15" customHeight="1">
      <c r="A511" s="274" t="s">
        <v>339</v>
      </c>
      <c r="B511" s="311" t="s">
        <v>333</v>
      </c>
      <c r="C511" s="303">
        <v>0</v>
      </c>
      <c r="D511" s="303">
        <v>0</v>
      </c>
      <c r="E511" s="303">
        <v>0</v>
      </c>
      <c r="F511" s="303">
        <v>0</v>
      </c>
      <c r="G511" s="312">
        <v>0</v>
      </c>
    </row>
    <row r="512" spans="1:7" ht="15" customHeight="1">
      <c r="A512" s="274" t="s">
        <v>340</v>
      </c>
      <c r="B512" s="311" t="s">
        <v>331</v>
      </c>
      <c r="C512" s="303">
        <v>0</v>
      </c>
      <c r="D512" s="303">
        <v>0</v>
      </c>
      <c r="E512" s="303">
        <v>0</v>
      </c>
      <c r="F512" s="303">
        <v>0</v>
      </c>
      <c r="G512" s="312">
        <v>0</v>
      </c>
    </row>
    <row r="513" spans="1:7" ht="15" customHeight="1">
      <c r="A513" s="274" t="s">
        <v>340</v>
      </c>
      <c r="B513" s="311" t="s">
        <v>333</v>
      </c>
      <c r="C513" s="303">
        <v>0</v>
      </c>
      <c r="D513" s="303">
        <v>0</v>
      </c>
      <c r="E513" s="303">
        <v>0</v>
      </c>
      <c r="F513" s="303">
        <v>0</v>
      </c>
      <c r="G513" s="312">
        <v>0</v>
      </c>
    </row>
    <row r="514" spans="1:7" ht="15" customHeight="1">
      <c r="A514" s="274" t="s">
        <v>341</v>
      </c>
      <c r="B514" s="311" t="s">
        <v>331</v>
      </c>
      <c r="C514" s="303">
        <v>0</v>
      </c>
      <c r="D514" s="303">
        <v>0</v>
      </c>
      <c r="E514" s="303">
        <v>0</v>
      </c>
      <c r="F514" s="303">
        <v>0</v>
      </c>
      <c r="G514" s="312">
        <v>0</v>
      </c>
    </row>
    <row r="515" spans="1:7" ht="15" customHeight="1">
      <c r="A515" s="274" t="s">
        <v>341</v>
      </c>
      <c r="B515" s="311" t="s">
        <v>333</v>
      </c>
      <c r="C515" s="303">
        <v>0</v>
      </c>
      <c r="D515" s="303">
        <v>0</v>
      </c>
      <c r="E515" s="303">
        <v>0</v>
      </c>
      <c r="F515" s="303">
        <v>0</v>
      </c>
      <c r="G515" s="312">
        <v>0</v>
      </c>
    </row>
    <row r="516" spans="1:7" ht="15" customHeight="1">
      <c r="A516" s="274" t="s">
        <v>342</v>
      </c>
      <c r="B516" s="311" t="s">
        <v>331</v>
      </c>
      <c r="C516" s="303">
        <v>0</v>
      </c>
      <c r="D516" s="303">
        <v>0</v>
      </c>
      <c r="E516" s="303">
        <v>0</v>
      </c>
      <c r="F516" s="303">
        <v>0</v>
      </c>
      <c r="G516" s="312">
        <v>0</v>
      </c>
    </row>
    <row r="517" spans="1:7" ht="15" customHeight="1">
      <c r="A517" s="274" t="s">
        <v>342</v>
      </c>
      <c r="B517" s="311" t="s">
        <v>333</v>
      </c>
      <c r="C517" s="303">
        <v>0</v>
      </c>
      <c r="D517" s="303">
        <v>0</v>
      </c>
      <c r="E517" s="303">
        <v>0</v>
      </c>
      <c r="F517" s="303">
        <v>0</v>
      </c>
      <c r="G517" s="312">
        <v>0</v>
      </c>
    </row>
    <row r="518" spans="1:7" ht="15" customHeight="1">
      <c r="A518" s="309" t="s">
        <v>343</v>
      </c>
      <c r="B518" s="311" t="s">
        <v>331</v>
      </c>
      <c r="C518" s="303">
        <v>0</v>
      </c>
      <c r="D518" s="303">
        <v>0</v>
      </c>
      <c r="E518" s="303">
        <v>0</v>
      </c>
      <c r="F518" s="303">
        <v>0</v>
      </c>
      <c r="G518" s="312">
        <v>0</v>
      </c>
    </row>
    <row r="519" spans="1:7" ht="15" customHeight="1" thickBot="1">
      <c r="A519" s="310" t="s">
        <v>343</v>
      </c>
      <c r="B519" s="313" t="s">
        <v>333</v>
      </c>
      <c r="C519" s="306">
        <v>0</v>
      </c>
      <c r="D519" s="306">
        <v>0</v>
      </c>
      <c r="E519" s="306">
        <v>0</v>
      </c>
      <c r="F519" s="306">
        <v>0</v>
      </c>
      <c r="G519" s="314">
        <v>0</v>
      </c>
    </row>
    <row r="520" spans="1:7" ht="15" customHeight="1" thickTop="1"/>
    <row r="521" spans="1:7" ht="30.75" customHeight="1">
      <c r="A521" s="287" t="s">
        <v>317</v>
      </c>
      <c r="B521" s="778" t="s">
        <v>318</v>
      </c>
      <c r="C521" s="778"/>
      <c r="D521" s="778"/>
      <c r="E521" s="778"/>
      <c r="F521" s="778"/>
      <c r="G521" s="778"/>
    </row>
    <row r="522" spans="1:7" ht="15" customHeight="1">
      <c r="A522" s="287" t="s">
        <v>319</v>
      </c>
      <c r="B522" s="253" t="s">
        <v>320</v>
      </c>
      <c r="D522" s="288" t="s">
        <v>38</v>
      </c>
      <c r="E522" s="253" t="s">
        <v>297</v>
      </c>
    </row>
    <row r="523" spans="1:7" ht="15" customHeight="1">
      <c r="A523" s="289" t="s">
        <v>321</v>
      </c>
    </row>
    <row r="524" spans="1:7" ht="7.5" customHeight="1">
      <c r="A524" s="290"/>
    </row>
    <row r="525" spans="1:7" ht="7.5" customHeight="1">
      <c r="A525" s="290"/>
    </row>
    <row r="526" spans="1:7" ht="15" customHeight="1">
      <c r="A526" s="291" t="s">
        <v>322</v>
      </c>
      <c r="B526" s="292" t="s">
        <v>355</v>
      </c>
    </row>
    <row r="527" spans="1:7" ht="15" customHeight="1" thickBot="1"/>
    <row r="528" spans="1:7" ht="21" customHeight="1" thickTop="1">
      <c r="A528" s="792" t="s">
        <v>300</v>
      </c>
      <c r="B528" s="793"/>
      <c r="C528" s="798" t="s">
        <v>324</v>
      </c>
      <c r="D528" s="799"/>
      <c r="E528" s="799"/>
      <c r="F528" s="799"/>
      <c r="G528" s="800"/>
    </row>
    <row r="529" spans="1:7" ht="15" customHeight="1">
      <c r="A529" s="794"/>
      <c r="B529" s="795"/>
      <c r="C529" s="293" t="s">
        <v>325</v>
      </c>
      <c r="D529" s="294" t="s">
        <v>267</v>
      </c>
      <c r="E529" s="294" t="s">
        <v>267</v>
      </c>
      <c r="F529" s="294" t="s">
        <v>267</v>
      </c>
      <c r="G529" s="295" t="s">
        <v>326</v>
      </c>
    </row>
    <row r="530" spans="1:7" ht="15" customHeight="1">
      <c r="A530" s="796"/>
      <c r="B530" s="797"/>
      <c r="C530" s="296" t="s">
        <v>327</v>
      </c>
      <c r="D530" s="297" t="s">
        <v>328</v>
      </c>
      <c r="E530" s="297" t="s">
        <v>328</v>
      </c>
      <c r="F530" s="297" t="s">
        <v>328</v>
      </c>
      <c r="G530" s="298" t="s">
        <v>329</v>
      </c>
    </row>
    <row r="531" spans="1:7" ht="15" customHeight="1">
      <c r="A531" s="299" t="s">
        <v>330</v>
      </c>
      <c r="B531" s="300" t="s">
        <v>331</v>
      </c>
      <c r="C531" s="301">
        <v>0</v>
      </c>
      <c r="D531" s="301">
        <v>0</v>
      </c>
      <c r="E531" s="301">
        <v>0</v>
      </c>
      <c r="F531" s="301">
        <v>0</v>
      </c>
      <c r="G531" s="302">
        <v>0</v>
      </c>
    </row>
    <row r="532" spans="1:7" ht="15" customHeight="1">
      <c r="A532" s="299" t="s">
        <v>332</v>
      </c>
      <c r="B532" s="300" t="s">
        <v>333</v>
      </c>
      <c r="C532" s="303">
        <v>0</v>
      </c>
      <c r="D532" s="303">
        <v>0</v>
      </c>
      <c r="E532" s="303">
        <v>0</v>
      </c>
      <c r="F532" s="303">
        <v>0</v>
      </c>
      <c r="G532" s="304">
        <v>0</v>
      </c>
    </row>
    <row r="533" spans="1:7" ht="15" customHeight="1">
      <c r="A533" s="299" t="s">
        <v>334</v>
      </c>
      <c r="B533" s="296" t="s">
        <v>333</v>
      </c>
      <c r="C533" s="303">
        <v>0</v>
      </c>
      <c r="D533" s="303">
        <v>0</v>
      </c>
      <c r="E533" s="303">
        <v>0</v>
      </c>
      <c r="F533" s="303">
        <v>0</v>
      </c>
      <c r="G533" s="304">
        <v>0</v>
      </c>
    </row>
    <row r="534" spans="1:7" ht="15" customHeight="1">
      <c r="A534" s="274" t="s">
        <v>335</v>
      </c>
      <c r="B534" s="300" t="s">
        <v>331</v>
      </c>
      <c r="C534" s="301">
        <v>0</v>
      </c>
      <c r="D534" s="301">
        <v>0</v>
      </c>
      <c r="E534" s="301">
        <v>0</v>
      </c>
      <c r="F534" s="301">
        <v>0</v>
      </c>
      <c r="G534" s="302">
        <v>0</v>
      </c>
    </row>
    <row r="535" spans="1:7" ht="15" customHeight="1" thickBot="1">
      <c r="A535" s="280" t="s">
        <v>336</v>
      </c>
      <c r="B535" s="305" t="s">
        <v>333</v>
      </c>
      <c r="C535" s="306">
        <v>0</v>
      </c>
      <c r="D535" s="306">
        <v>0</v>
      </c>
      <c r="E535" s="306">
        <v>0</v>
      </c>
      <c r="F535" s="306">
        <v>0</v>
      </c>
      <c r="G535" s="307">
        <v>0</v>
      </c>
    </row>
    <row r="536" spans="1:7" ht="15" customHeight="1" thickTop="1"/>
    <row r="537" spans="1:7" ht="15" customHeight="1">
      <c r="A537" s="801" t="s">
        <v>337</v>
      </c>
      <c r="B537" s="801"/>
      <c r="C537" s="801"/>
      <c r="D537" s="801"/>
      <c r="E537" s="801"/>
      <c r="F537" s="801"/>
      <c r="G537" s="801"/>
    </row>
    <row r="538" spans="1:7" ht="9" customHeight="1" thickBot="1">
      <c r="A538" s="308"/>
      <c r="B538" s="308"/>
      <c r="C538" s="308"/>
      <c r="D538" s="308"/>
      <c r="E538" s="308"/>
      <c r="F538" s="308"/>
      <c r="G538" s="308"/>
    </row>
    <row r="539" spans="1:7" ht="21" customHeight="1" thickTop="1">
      <c r="A539" s="792" t="s">
        <v>300</v>
      </c>
      <c r="B539" s="793"/>
      <c r="C539" s="798" t="s">
        <v>324</v>
      </c>
      <c r="D539" s="799"/>
      <c r="E539" s="799"/>
      <c r="F539" s="799"/>
      <c r="G539" s="800"/>
    </row>
    <row r="540" spans="1:7" ht="15" customHeight="1">
      <c r="A540" s="794"/>
      <c r="B540" s="795"/>
      <c r="C540" s="293" t="s">
        <v>325</v>
      </c>
      <c r="D540" s="294" t="s">
        <v>267</v>
      </c>
      <c r="E540" s="294" t="s">
        <v>267</v>
      </c>
      <c r="F540" s="294" t="s">
        <v>267</v>
      </c>
      <c r="G540" s="295" t="s">
        <v>326</v>
      </c>
    </row>
    <row r="541" spans="1:7" ht="15" customHeight="1">
      <c r="A541" s="796"/>
      <c r="B541" s="797"/>
      <c r="C541" s="296" t="s">
        <v>327</v>
      </c>
      <c r="D541" s="297" t="s">
        <v>328</v>
      </c>
      <c r="E541" s="297" t="s">
        <v>328</v>
      </c>
      <c r="F541" s="297" t="s">
        <v>328</v>
      </c>
      <c r="G541" s="298" t="s">
        <v>329</v>
      </c>
    </row>
    <row r="542" spans="1:7" ht="15" customHeight="1">
      <c r="A542" s="309" t="s">
        <v>338</v>
      </c>
      <c r="B542" s="300" t="s">
        <v>331</v>
      </c>
      <c r="C542" s="303">
        <v>0</v>
      </c>
      <c r="D542" s="303">
        <v>0</v>
      </c>
      <c r="E542" s="303">
        <v>0</v>
      </c>
      <c r="F542" s="303">
        <v>0</v>
      </c>
      <c r="G542" s="304">
        <v>0</v>
      </c>
    </row>
    <row r="543" spans="1:7" ht="15" customHeight="1">
      <c r="A543" s="309" t="s">
        <v>338</v>
      </c>
      <c r="B543" s="300" t="s">
        <v>333</v>
      </c>
      <c r="C543" s="303">
        <v>0</v>
      </c>
      <c r="D543" s="303">
        <v>0</v>
      </c>
      <c r="E543" s="303">
        <v>0</v>
      </c>
      <c r="F543" s="303">
        <v>0</v>
      </c>
      <c r="G543" s="304">
        <v>0</v>
      </c>
    </row>
    <row r="544" spans="1:7" ht="15" customHeight="1">
      <c r="A544" s="274" t="s">
        <v>339</v>
      </c>
      <c r="B544" s="300" t="s">
        <v>331</v>
      </c>
      <c r="C544" s="303">
        <v>0</v>
      </c>
      <c r="D544" s="303">
        <v>0</v>
      </c>
      <c r="E544" s="303">
        <v>0</v>
      </c>
      <c r="F544" s="303">
        <v>0</v>
      </c>
      <c r="G544" s="304">
        <v>0</v>
      </c>
    </row>
    <row r="545" spans="1:7" ht="15" customHeight="1">
      <c r="A545" s="274" t="s">
        <v>339</v>
      </c>
      <c r="B545" s="300" t="s">
        <v>333</v>
      </c>
      <c r="C545" s="303">
        <v>0</v>
      </c>
      <c r="D545" s="303">
        <v>0</v>
      </c>
      <c r="E545" s="303">
        <v>0</v>
      </c>
      <c r="F545" s="303">
        <v>0</v>
      </c>
      <c r="G545" s="304">
        <v>0</v>
      </c>
    </row>
    <row r="546" spans="1:7" ht="15" customHeight="1">
      <c r="A546" s="274" t="s">
        <v>340</v>
      </c>
      <c r="B546" s="300" t="s">
        <v>331</v>
      </c>
      <c r="C546" s="303">
        <v>0</v>
      </c>
      <c r="D546" s="303">
        <v>0</v>
      </c>
      <c r="E546" s="303">
        <v>0</v>
      </c>
      <c r="F546" s="303">
        <v>0</v>
      </c>
      <c r="G546" s="304">
        <v>0</v>
      </c>
    </row>
    <row r="547" spans="1:7" ht="15" customHeight="1">
      <c r="A547" s="274" t="s">
        <v>340</v>
      </c>
      <c r="B547" s="300" t="s">
        <v>333</v>
      </c>
      <c r="C547" s="303">
        <v>0</v>
      </c>
      <c r="D547" s="303">
        <v>0</v>
      </c>
      <c r="E547" s="303">
        <v>0</v>
      </c>
      <c r="F547" s="303">
        <v>0</v>
      </c>
      <c r="G547" s="304">
        <v>0</v>
      </c>
    </row>
    <row r="548" spans="1:7" ht="15" customHeight="1">
      <c r="A548" s="274" t="s">
        <v>341</v>
      </c>
      <c r="B548" s="300" t="s">
        <v>331</v>
      </c>
      <c r="C548" s="303">
        <v>0</v>
      </c>
      <c r="D548" s="303">
        <v>0</v>
      </c>
      <c r="E548" s="303">
        <v>0</v>
      </c>
      <c r="F548" s="303">
        <v>0</v>
      </c>
      <c r="G548" s="304">
        <v>0</v>
      </c>
    </row>
    <row r="549" spans="1:7" ht="15" customHeight="1">
      <c r="A549" s="274" t="s">
        <v>341</v>
      </c>
      <c r="B549" s="300" t="s">
        <v>333</v>
      </c>
      <c r="C549" s="303">
        <v>0</v>
      </c>
      <c r="D549" s="303">
        <v>0</v>
      </c>
      <c r="E549" s="303">
        <v>0</v>
      </c>
      <c r="F549" s="303">
        <v>0</v>
      </c>
      <c r="G549" s="304">
        <v>0</v>
      </c>
    </row>
    <row r="550" spans="1:7" ht="15" customHeight="1">
      <c r="A550" s="274" t="s">
        <v>342</v>
      </c>
      <c r="B550" s="300" t="s">
        <v>331</v>
      </c>
      <c r="C550" s="303">
        <v>0</v>
      </c>
      <c r="D550" s="303">
        <v>0</v>
      </c>
      <c r="E550" s="303">
        <v>0</v>
      </c>
      <c r="F550" s="303">
        <v>0</v>
      </c>
      <c r="G550" s="304">
        <v>0</v>
      </c>
    </row>
    <row r="551" spans="1:7" ht="15" customHeight="1">
      <c r="A551" s="274" t="s">
        <v>342</v>
      </c>
      <c r="B551" s="300" t="s">
        <v>333</v>
      </c>
      <c r="C551" s="303">
        <v>0</v>
      </c>
      <c r="D551" s="303">
        <v>0</v>
      </c>
      <c r="E551" s="303">
        <v>0</v>
      </c>
      <c r="F551" s="303">
        <v>0</v>
      </c>
      <c r="G551" s="304">
        <v>0</v>
      </c>
    </row>
    <row r="552" spans="1:7" ht="15" customHeight="1">
      <c r="A552" s="309" t="s">
        <v>343</v>
      </c>
      <c r="B552" s="300" t="s">
        <v>331</v>
      </c>
      <c r="C552" s="303">
        <v>0</v>
      </c>
      <c r="D552" s="303">
        <v>0</v>
      </c>
      <c r="E552" s="303">
        <v>0</v>
      </c>
      <c r="F552" s="303">
        <v>0</v>
      </c>
      <c r="G552" s="304">
        <v>0</v>
      </c>
    </row>
    <row r="553" spans="1:7" ht="15" customHeight="1" thickBot="1">
      <c r="A553" s="310" t="s">
        <v>343</v>
      </c>
      <c r="B553" s="305" t="s">
        <v>333</v>
      </c>
      <c r="C553" s="306">
        <v>0</v>
      </c>
      <c r="D553" s="306">
        <v>0</v>
      </c>
      <c r="E553" s="306">
        <v>0</v>
      </c>
      <c r="F553" s="306">
        <v>0</v>
      </c>
      <c r="G553" s="307">
        <v>0</v>
      </c>
    </row>
    <row r="554" spans="1:7" ht="15" customHeight="1" thickTop="1"/>
    <row r="555" spans="1:7" ht="15" customHeight="1">
      <c r="A555" s="801" t="s">
        <v>344</v>
      </c>
      <c r="B555" s="801"/>
      <c r="C555" s="801"/>
      <c r="D555" s="801"/>
      <c r="E555" s="801"/>
      <c r="F555" s="801"/>
      <c r="G555" s="801"/>
    </row>
    <row r="556" spans="1:7" ht="9" customHeight="1" thickBot="1">
      <c r="A556" s="308"/>
      <c r="B556" s="308"/>
      <c r="C556" s="308"/>
      <c r="D556" s="308"/>
      <c r="E556" s="308"/>
      <c r="F556" s="308"/>
      <c r="G556" s="308"/>
    </row>
    <row r="557" spans="1:7" ht="21" customHeight="1" thickTop="1">
      <c r="A557" s="792" t="s">
        <v>300</v>
      </c>
      <c r="B557" s="793"/>
      <c r="C557" s="798" t="s">
        <v>324</v>
      </c>
      <c r="D557" s="799"/>
      <c r="E557" s="799"/>
      <c r="F557" s="799"/>
      <c r="G557" s="800"/>
    </row>
    <row r="558" spans="1:7" ht="15" customHeight="1">
      <c r="A558" s="794"/>
      <c r="B558" s="795"/>
      <c r="C558" s="293" t="s">
        <v>325</v>
      </c>
      <c r="D558" s="294" t="s">
        <v>267</v>
      </c>
      <c r="E558" s="294" t="s">
        <v>267</v>
      </c>
      <c r="F558" s="294" t="s">
        <v>267</v>
      </c>
      <c r="G558" s="295" t="s">
        <v>326</v>
      </c>
    </row>
    <row r="559" spans="1:7" ht="15" customHeight="1">
      <c r="A559" s="796"/>
      <c r="B559" s="797"/>
      <c r="C559" s="296" t="s">
        <v>327</v>
      </c>
      <c r="D559" s="297" t="s">
        <v>328</v>
      </c>
      <c r="E559" s="297" t="s">
        <v>328</v>
      </c>
      <c r="F559" s="297" t="s">
        <v>328</v>
      </c>
      <c r="G559" s="298" t="s">
        <v>329</v>
      </c>
    </row>
    <row r="560" spans="1:7" ht="15" customHeight="1">
      <c r="A560" s="309" t="s">
        <v>338</v>
      </c>
      <c r="B560" s="311" t="s">
        <v>331</v>
      </c>
      <c r="C560" s="303">
        <v>0</v>
      </c>
      <c r="D560" s="303">
        <v>0</v>
      </c>
      <c r="E560" s="303">
        <v>0</v>
      </c>
      <c r="F560" s="303">
        <v>0</v>
      </c>
      <c r="G560" s="312">
        <v>0</v>
      </c>
    </row>
    <row r="561" spans="1:7" ht="15" customHeight="1">
      <c r="A561" s="309" t="s">
        <v>338</v>
      </c>
      <c r="B561" s="311" t="s">
        <v>333</v>
      </c>
      <c r="C561" s="303">
        <v>0</v>
      </c>
      <c r="D561" s="303">
        <v>0</v>
      </c>
      <c r="E561" s="303">
        <v>0</v>
      </c>
      <c r="F561" s="303">
        <v>0</v>
      </c>
      <c r="G561" s="312">
        <v>0</v>
      </c>
    </row>
    <row r="562" spans="1:7" ht="15" customHeight="1">
      <c r="A562" s="274" t="s">
        <v>339</v>
      </c>
      <c r="B562" s="311" t="s">
        <v>331</v>
      </c>
      <c r="C562" s="303">
        <v>0</v>
      </c>
      <c r="D562" s="303">
        <v>0</v>
      </c>
      <c r="E562" s="303">
        <v>0</v>
      </c>
      <c r="F562" s="303">
        <v>0</v>
      </c>
      <c r="G562" s="312">
        <v>0</v>
      </c>
    </row>
    <row r="563" spans="1:7" ht="15" customHeight="1">
      <c r="A563" s="274" t="s">
        <v>339</v>
      </c>
      <c r="B563" s="311" t="s">
        <v>333</v>
      </c>
      <c r="C563" s="303">
        <v>0</v>
      </c>
      <c r="D563" s="303">
        <v>0</v>
      </c>
      <c r="E563" s="303">
        <v>0</v>
      </c>
      <c r="F563" s="303">
        <v>0</v>
      </c>
      <c r="G563" s="312">
        <v>0</v>
      </c>
    </row>
    <row r="564" spans="1:7" ht="15" customHeight="1">
      <c r="A564" s="274" t="s">
        <v>340</v>
      </c>
      <c r="B564" s="311" t="s">
        <v>331</v>
      </c>
      <c r="C564" s="303">
        <v>0</v>
      </c>
      <c r="D564" s="303">
        <v>0</v>
      </c>
      <c r="E564" s="303">
        <v>0</v>
      </c>
      <c r="F564" s="303">
        <v>0</v>
      </c>
      <c r="G564" s="312">
        <v>0</v>
      </c>
    </row>
    <row r="565" spans="1:7" ht="15" customHeight="1">
      <c r="A565" s="274" t="s">
        <v>340</v>
      </c>
      <c r="B565" s="311" t="s">
        <v>333</v>
      </c>
      <c r="C565" s="303">
        <v>0</v>
      </c>
      <c r="D565" s="303">
        <v>0</v>
      </c>
      <c r="E565" s="303">
        <v>0</v>
      </c>
      <c r="F565" s="303">
        <v>0</v>
      </c>
      <c r="G565" s="312">
        <v>0</v>
      </c>
    </row>
    <row r="566" spans="1:7" ht="15" customHeight="1">
      <c r="A566" s="274" t="s">
        <v>341</v>
      </c>
      <c r="B566" s="311" t="s">
        <v>331</v>
      </c>
      <c r="C566" s="303">
        <v>0</v>
      </c>
      <c r="D566" s="303">
        <v>0</v>
      </c>
      <c r="E566" s="303">
        <v>0</v>
      </c>
      <c r="F566" s="303">
        <v>0</v>
      </c>
      <c r="G566" s="312">
        <v>0</v>
      </c>
    </row>
    <row r="567" spans="1:7" ht="15" customHeight="1">
      <c r="A567" s="274" t="s">
        <v>341</v>
      </c>
      <c r="B567" s="311" t="s">
        <v>333</v>
      </c>
      <c r="C567" s="303">
        <v>0</v>
      </c>
      <c r="D567" s="303">
        <v>0</v>
      </c>
      <c r="E567" s="303">
        <v>0</v>
      </c>
      <c r="F567" s="303">
        <v>0</v>
      </c>
      <c r="G567" s="312">
        <v>0</v>
      </c>
    </row>
    <row r="568" spans="1:7" ht="15" customHeight="1">
      <c r="A568" s="274" t="s">
        <v>342</v>
      </c>
      <c r="B568" s="311" t="s">
        <v>331</v>
      </c>
      <c r="C568" s="303">
        <v>0</v>
      </c>
      <c r="D568" s="303">
        <v>0</v>
      </c>
      <c r="E568" s="303">
        <v>0</v>
      </c>
      <c r="F568" s="303">
        <v>0</v>
      </c>
      <c r="G568" s="312">
        <v>0</v>
      </c>
    </row>
    <row r="569" spans="1:7" ht="15" customHeight="1">
      <c r="A569" s="274" t="s">
        <v>342</v>
      </c>
      <c r="B569" s="311" t="s">
        <v>333</v>
      </c>
      <c r="C569" s="303">
        <v>0</v>
      </c>
      <c r="D569" s="303">
        <v>0</v>
      </c>
      <c r="E569" s="303">
        <v>0</v>
      </c>
      <c r="F569" s="303">
        <v>0</v>
      </c>
      <c r="G569" s="312">
        <v>0</v>
      </c>
    </row>
    <row r="570" spans="1:7" ht="15" customHeight="1">
      <c r="A570" s="309" t="s">
        <v>343</v>
      </c>
      <c r="B570" s="311" t="s">
        <v>331</v>
      </c>
      <c r="C570" s="303">
        <v>0</v>
      </c>
      <c r="D570" s="303">
        <v>0</v>
      </c>
      <c r="E570" s="303">
        <v>0</v>
      </c>
      <c r="F570" s="303">
        <v>0</v>
      </c>
      <c r="G570" s="312">
        <v>0</v>
      </c>
    </row>
    <row r="571" spans="1:7" ht="15" customHeight="1" thickBot="1">
      <c r="A571" s="310" t="s">
        <v>343</v>
      </c>
      <c r="B571" s="313" t="s">
        <v>333</v>
      </c>
      <c r="C571" s="306">
        <v>0</v>
      </c>
      <c r="D571" s="306">
        <v>0</v>
      </c>
      <c r="E571" s="306">
        <v>0</v>
      </c>
      <c r="F571" s="306">
        <v>0</v>
      </c>
      <c r="G571" s="314">
        <v>0</v>
      </c>
    </row>
    <row r="572" spans="1:7" ht="15" customHeight="1" thickTop="1"/>
    <row r="573" spans="1:7" ht="30.75" customHeight="1">
      <c r="A573" s="287" t="s">
        <v>317</v>
      </c>
      <c r="B573" s="778" t="s">
        <v>318</v>
      </c>
      <c r="C573" s="778"/>
      <c r="D573" s="778"/>
      <c r="E573" s="778"/>
      <c r="F573" s="778"/>
      <c r="G573" s="778"/>
    </row>
    <row r="574" spans="1:7" ht="15" customHeight="1">
      <c r="A574" s="287" t="s">
        <v>319</v>
      </c>
      <c r="B574" s="253" t="s">
        <v>320</v>
      </c>
      <c r="D574" s="288" t="s">
        <v>38</v>
      </c>
      <c r="E574" s="253" t="s">
        <v>297</v>
      </c>
    </row>
    <row r="575" spans="1:7" ht="15" customHeight="1">
      <c r="A575" s="289" t="s">
        <v>321</v>
      </c>
    </row>
    <row r="576" spans="1:7" ht="7.5" customHeight="1">
      <c r="A576" s="290"/>
    </row>
    <row r="577" spans="1:7" ht="7.5" customHeight="1">
      <c r="A577" s="290"/>
    </row>
    <row r="578" spans="1:7" ht="15" customHeight="1">
      <c r="A578" s="291" t="s">
        <v>322</v>
      </c>
      <c r="B578" s="292" t="s">
        <v>356</v>
      </c>
    </row>
    <row r="579" spans="1:7" ht="15" customHeight="1" thickBot="1"/>
    <row r="580" spans="1:7" ht="21" customHeight="1" thickTop="1">
      <c r="A580" s="792" t="s">
        <v>300</v>
      </c>
      <c r="B580" s="793"/>
      <c r="C580" s="798" t="s">
        <v>324</v>
      </c>
      <c r="D580" s="799"/>
      <c r="E580" s="799"/>
      <c r="F580" s="799"/>
      <c r="G580" s="800"/>
    </row>
    <row r="581" spans="1:7" ht="15" customHeight="1">
      <c r="A581" s="794"/>
      <c r="B581" s="795"/>
      <c r="C581" s="293" t="s">
        <v>325</v>
      </c>
      <c r="D581" s="294" t="s">
        <v>267</v>
      </c>
      <c r="E581" s="294" t="s">
        <v>267</v>
      </c>
      <c r="F581" s="294" t="s">
        <v>267</v>
      </c>
      <c r="G581" s="295" t="s">
        <v>326</v>
      </c>
    </row>
    <row r="582" spans="1:7" ht="15" customHeight="1">
      <c r="A582" s="796"/>
      <c r="B582" s="797"/>
      <c r="C582" s="296" t="s">
        <v>327</v>
      </c>
      <c r="D582" s="297" t="s">
        <v>328</v>
      </c>
      <c r="E582" s="297" t="s">
        <v>328</v>
      </c>
      <c r="F582" s="297" t="s">
        <v>328</v>
      </c>
      <c r="G582" s="298" t="s">
        <v>329</v>
      </c>
    </row>
    <row r="583" spans="1:7" ht="15" customHeight="1">
      <c r="A583" s="299" t="s">
        <v>330</v>
      </c>
      <c r="B583" s="300" t="s">
        <v>331</v>
      </c>
      <c r="C583" s="301">
        <v>0</v>
      </c>
      <c r="D583" s="301">
        <v>0</v>
      </c>
      <c r="E583" s="301">
        <v>0</v>
      </c>
      <c r="F583" s="301">
        <v>0</v>
      </c>
      <c r="G583" s="302">
        <v>0</v>
      </c>
    </row>
    <row r="584" spans="1:7" ht="15" customHeight="1">
      <c r="A584" s="299" t="s">
        <v>332</v>
      </c>
      <c r="B584" s="300" t="s">
        <v>333</v>
      </c>
      <c r="C584" s="303">
        <v>0</v>
      </c>
      <c r="D584" s="303">
        <v>0</v>
      </c>
      <c r="E584" s="303">
        <v>0</v>
      </c>
      <c r="F584" s="303">
        <v>0</v>
      </c>
      <c r="G584" s="304">
        <v>0</v>
      </c>
    </row>
    <row r="585" spans="1:7" ht="15" customHeight="1">
      <c r="A585" s="299" t="s">
        <v>334</v>
      </c>
      <c r="B585" s="296" t="s">
        <v>333</v>
      </c>
      <c r="C585" s="303">
        <v>0</v>
      </c>
      <c r="D585" s="303">
        <v>0</v>
      </c>
      <c r="E585" s="303">
        <v>0</v>
      </c>
      <c r="F585" s="303">
        <v>0</v>
      </c>
      <c r="G585" s="304">
        <v>0</v>
      </c>
    </row>
    <row r="586" spans="1:7" ht="15" customHeight="1">
      <c r="A586" s="274" t="s">
        <v>335</v>
      </c>
      <c r="B586" s="300" t="s">
        <v>331</v>
      </c>
      <c r="C586" s="301">
        <v>0</v>
      </c>
      <c r="D586" s="301">
        <v>0</v>
      </c>
      <c r="E586" s="301">
        <v>0</v>
      </c>
      <c r="F586" s="301">
        <v>0</v>
      </c>
      <c r="G586" s="302">
        <v>0</v>
      </c>
    </row>
    <row r="587" spans="1:7" ht="15" customHeight="1" thickBot="1">
      <c r="A587" s="280" t="s">
        <v>336</v>
      </c>
      <c r="B587" s="305" t="s">
        <v>333</v>
      </c>
      <c r="C587" s="306">
        <v>0</v>
      </c>
      <c r="D587" s="306">
        <v>0</v>
      </c>
      <c r="E587" s="306">
        <v>0</v>
      </c>
      <c r="F587" s="306">
        <v>0</v>
      </c>
      <c r="G587" s="307">
        <v>0</v>
      </c>
    </row>
    <row r="588" spans="1:7" ht="15" customHeight="1" thickTop="1"/>
    <row r="589" spans="1:7" ht="15" customHeight="1">
      <c r="A589" s="801" t="s">
        <v>337</v>
      </c>
      <c r="B589" s="801"/>
      <c r="C589" s="801"/>
      <c r="D589" s="801"/>
      <c r="E589" s="801"/>
      <c r="F589" s="801"/>
      <c r="G589" s="801"/>
    </row>
    <row r="590" spans="1:7" ht="9" customHeight="1" thickBot="1">
      <c r="A590" s="308"/>
      <c r="B590" s="308"/>
      <c r="C590" s="308"/>
      <c r="D590" s="308"/>
      <c r="E590" s="308"/>
      <c r="F590" s="308"/>
      <c r="G590" s="308"/>
    </row>
    <row r="591" spans="1:7" ht="21" customHeight="1" thickTop="1">
      <c r="A591" s="792" t="s">
        <v>300</v>
      </c>
      <c r="B591" s="793"/>
      <c r="C591" s="798" t="s">
        <v>324</v>
      </c>
      <c r="D591" s="799"/>
      <c r="E591" s="799"/>
      <c r="F591" s="799"/>
      <c r="G591" s="800"/>
    </row>
    <row r="592" spans="1:7" ht="15" customHeight="1">
      <c r="A592" s="794"/>
      <c r="B592" s="795"/>
      <c r="C592" s="293" t="s">
        <v>325</v>
      </c>
      <c r="D592" s="294" t="s">
        <v>267</v>
      </c>
      <c r="E592" s="294" t="s">
        <v>267</v>
      </c>
      <c r="F592" s="294" t="s">
        <v>267</v>
      </c>
      <c r="G592" s="295" t="s">
        <v>326</v>
      </c>
    </row>
    <row r="593" spans="1:7" ht="15" customHeight="1">
      <c r="A593" s="796"/>
      <c r="B593" s="797"/>
      <c r="C593" s="296" t="s">
        <v>327</v>
      </c>
      <c r="D593" s="297" t="s">
        <v>328</v>
      </c>
      <c r="E593" s="297" t="s">
        <v>328</v>
      </c>
      <c r="F593" s="297" t="s">
        <v>328</v>
      </c>
      <c r="G593" s="298" t="s">
        <v>329</v>
      </c>
    </row>
    <row r="594" spans="1:7" ht="15" customHeight="1">
      <c r="A594" s="309" t="s">
        <v>338</v>
      </c>
      <c r="B594" s="300" t="s">
        <v>331</v>
      </c>
      <c r="C594" s="303">
        <v>0</v>
      </c>
      <c r="D594" s="303">
        <v>0</v>
      </c>
      <c r="E594" s="303">
        <v>0</v>
      </c>
      <c r="F594" s="303">
        <v>0</v>
      </c>
      <c r="G594" s="304">
        <v>0</v>
      </c>
    </row>
    <row r="595" spans="1:7" ht="15" customHeight="1">
      <c r="A595" s="309" t="s">
        <v>338</v>
      </c>
      <c r="B595" s="300" t="s">
        <v>333</v>
      </c>
      <c r="C595" s="303">
        <v>0</v>
      </c>
      <c r="D595" s="303">
        <v>0</v>
      </c>
      <c r="E595" s="303">
        <v>0</v>
      </c>
      <c r="F595" s="303">
        <v>0</v>
      </c>
      <c r="G595" s="304">
        <v>0</v>
      </c>
    </row>
    <row r="596" spans="1:7" ht="15" customHeight="1">
      <c r="A596" s="274" t="s">
        <v>339</v>
      </c>
      <c r="B596" s="300" t="s">
        <v>331</v>
      </c>
      <c r="C596" s="303">
        <v>0</v>
      </c>
      <c r="D596" s="303">
        <v>0</v>
      </c>
      <c r="E596" s="303">
        <v>0</v>
      </c>
      <c r="F596" s="303">
        <v>0</v>
      </c>
      <c r="G596" s="304">
        <v>0</v>
      </c>
    </row>
    <row r="597" spans="1:7" ht="15" customHeight="1">
      <c r="A597" s="274" t="s">
        <v>339</v>
      </c>
      <c r="B597" s="300" t="s">
        <v>333</v>
      </c>
      <c r="C597" s="303">
        <v>0</v>
      </c>
      <c r="D597" s="303">
        <v>0</v>
      </c>
      <c r="E597" s="303">
        <v>0</v>
      </c>
      <c r="F597" s="303">
        <v>0</v>
      </c>
      <c r="G597" s="304">
        <v>0</v>
      </c>
    </row>
    <row r="598" spans="1:7" ht="15" customHeight="1">
      <c r="A598" s="274" t="s">
        <v>340</v>
      </c>
      <c r="B598" s="300" t="s">
        <v>331</v>
      </c>
      <c r="C598" s="303">
        <v>0</v>
      </c>
      <c r="D598" s="303">
        <v>0</v>
      </c>
      <c r="E598" s="303">
        <v>0</v>
      </c>
      <c r="F598" s="303">
        <v>0</v>
      </c>
      <c r="G598" s="304">
        <v>0</v>
      </c>
    </row>
    <row r="599" spans="1:7" ht="15" customHeight="1">
      <c r="A599" s="274" t="s">
        <v>340</v>
      </c>
      <c r="B599" s="300" t="s">
        <v>333</v>
      </c>
      <c r="C599" s="303">
        <v>0</v>
      </c>
      <c r="D599" s="303">
        <v>0</v>
      </c>
      <c r="E599" s="303">
        <v>0</v>
      </c>
      <c r="F599" s="303">
        <v>0</v>
      </c>
      <c r="G599" s="304">
        <v>0</v>
      </c>
    </row>
    <row r="600" spans="1:7" ht="15" customHeight="1">
      <c r="A600" s="274" t="s">
        <v>341</v>
      </c>
      <c r="B600" s="300" t="s">
        <v>331</v>
      </c>
      <c r="C600" s="303">
        <v>0</v>
      </c>
      <c r="D600" s="303">
        <v>0</v>
      </c>
      <c r="E600" s="303">
        <v>0</v>
      </c>
      <c r="F600" s="303">
        <v>0</v>
      </c>
      <c r="G600" s="304">
        <v>0</v>
      </c>
    </row>
    <row r="601" spans="1:7" ht="15" customHeight="1">
      <c r="A601" s="274" t="s">
        <v>341</v>
      </c>
      <c r="B601" s="300" t="s">
        <v>333</v>
      </c>
      <c r="C601" s="303">
        <v>0</v>
      </c>
      <c r="D601" s="303">
        <v>0</v>
      </c>
      <c r="E601" s="303">
        <v>0</v>
      </c>
      <c r="F601" s="303">
        <v>0</v>
      </c>
      <c r="G601" s="304">
        <v>0</v>
      </c>
    </row>
    <row r="602" spans="1:7" ht="15" customHeight="1">
      <c r="A602" s="274" t="s">
        <v>342</v>
      </c>
      <c r="B602" s="300" t="s">
        <v>331</v>
      </c>
      <c r="C602" s="303">
        <v>0</v>
      </c>
      <c r="D602" s="303">
        <v>0</v>
      </c>
      <c r="E602" s="303">
        <v>0</v>
      </c>
      <c r="F602" s="303">
        <v>0</v>
      </c>
      <c r="G602" s="304">
        <v>0</v>
      </c>
    </row>
    <row r="603" spans="1:7" ht="15" customHeight="1">
      <c r="A603" s="274" t="s">
        <v>342</v>
      </c>
      <c r="B603" s="300" t="s">
        <v>333</v>
      </c>
      <c r="C603" s="303">
        <v>0</v>
      </c>
      <c r="D603" s="303">
        <v>0</v>
      </c>
      <c r="E603" s="303">
        <v>0</v>
      </c>
      <c r="F603" s="303">
        <v>0</v>
      </c>
      <c r="G603" s="304">
        <v>0</v>
      </c>
    </row>
    <row r="604" spans="1:7" ht="15" customHeight="1">
      <c r="A604" s="309" t="s">
        <v>343</v>
      </c>
      <c r="B604" s="300" t="s">
        <v>331</v>
      </c>
      <c r="C604" s="303">
        <v>0</v>
      </c>
      <c r="D604" s="303">
        <v>0</v>
      </c>
      <c r="E604" s="303">
        <v>0</v>
      </c>
      <c r="F604" s="303">
        <v>0</v>
      </c>
      <c r="G604" s="304">
        <v>0</v>
      </c>
    </row>
    <row r="605" spans="1:7" ht="15" customHeight="1" thickBot="1">
      <c r="A605" s="310" t="s">
        <v>343</v>
      </c>
      <c r="B605" s="305" t="s">
        <v>333</v>
      </c>
      <c r="C605" s="306">
        <v>0</v>
      </c>
      <c r="D605" s="306">
        <v>0</v>
      </c>
      <c r="E605" s="306">
        <v>0</v>
      </c>
      <c r="F605" s="306">
        <v>0</v>
      </c>
      <c r="G605" s="307">
        <v>0</v>
      </c>
    </row>
    <row r="606" spans="1:7" ht="15" customHeight="1" thickTop="1"/>
    <row r="607" spans="1:7" ht="15" customHeight="1">
      <c r="A607" s="801" t="s">
        <v>344</v>
      </c>
      <c r="B607" s="801"/>
      <c r="C607" s="801"/>
      <c r="D607" s="801"/>
      <c r="E607" s="801"/>
      <c r="F607" s="801"/>
      <c r="G607" s="801"/>
    </row>
    <row r="608" spans="1:7" ht="9" customHeight="1" thickBot="1">
      <c r="A608" s="308"/>
      <c r="B608" s="308"/>
      <c r="C608" s="308"/>
      <c r="D608" s="308"/>
      <c r="E608" s="308"/>
      <c r="F608" s="308"/>
      <c r="G608" s="308"/>
    </row>
    <row r="609" spans="1:7" ht="21" customHeight="1" thickTop="1">
      <c r="A609" s="792" t="s">
        <v>300</v>
      </c>
      <c r="B609" s="793"/>
      <c r="C609" s="798" t="s">
        <v>324</v>
      </c>
      <c r="D609" s="799"/>
      <c r="E609" s="799"/>
      <c r="F609" s="799"/>
      <c r="G609" s="800"/>
    </row>
    <row r="610" spans="1:7" ht="15" customHeight="1">
      <c r="A610" s="794"/>
      <c r="B610" s="795"/>
      <c r="C610" s="293" t="s">
        <v>325</v>
      </c>
      <c r="D610" s="294" t="s">
        <v>267</v>
      </c>
      <c r="E610" s="294" t="s">
        <v>267</v>
      </c>
      <c r="F610" s="294" t="s">
        <v>267</v>
      </c>
      <c r="G610" s="295" t="s">
        <v>326</v>
      </c>
    </row>
    <row r="611" spans="1:7" ht="15" customHeight="1">
      <c r="A611" s="796"/>
      <c r="B611" s="797"/>
      <c r="C611" s="296" t="s">
        <v>327</v>
      </c>
      <c r="D611" s="297" t="s">
        <v>328</v>
      </c>
      <c r="E611" s="297" t="s">
        <v>328</v>
      </c>
      <c r="F611" s="297" t="s">
        <v>328</v>
      </c>
      <c r="G611" s="298" t="s">
        <v>329</v>
      </c>
    </row>
    <row r="612" spans="1:7" ht="15" customHeight="1">
      <c r="A612" s="309" t="s">
        <v>338</v>
      </c>
      <c r="B612" s="311" t="s">
        <v>331</v>
      </c>
      <c r="C612" s="303">
        <v>0</v>
      </c>
      <c r="D612" s="303">
        <v>0</v>
      </c>
      <c r="E612" s="303">
        <v>0</v>
      </c>
      <c r="F612" s="303">
        <v>0</v>
      </c>
      <c r="G612" s="312">
        <v>0</v>
      </c>
    </row>
    <row r="613" spans="1:7" ht="15" customHeight="1">
      <c r="A613" s="309" t="s">
        <v>338</v>
      </c>
      <c r="B613" s="311" t="s">
        <v>333</v>
      </c>
      <c r="C613" s="303">
        <v>0</v>
      </c>
      <c r="D613" s="303">
        <v>0</v>
      </c>
      <c r="E613" s="303">
        <v>0</v>
      </c>
      <c r="F613" s="303">
        <v>0</v>
      </c>
      <c r="G613" s="312">
        <v>0</v>
      </c>
    </row>
    <row r="614" spans="1:7" ht="15" customHeight="1">
      <c r="A614" s="274" t="s">
        <v>339</v>
      </c>
      <c r="B614" s="311" t="s">
        <v>331</v>
      </c>
      <c r="C614" s="303">
        <v>0</v>
      </c>
      <c r="D614" s="303">
        <v>0</v>
      </c>
      <c r="E614" s="303">
        <v>0</v>
      </c>
      <c r="F614" s="303">
        <v>0</v>
      </c>
      <c r="G614" s="312">
        <v>0</v>
      </c>
    </row>
    <row r="615" spans="1:7" ht="15" customHeight="1">
      <c r="A615" s="274" t="s">
        <v>339</v>
      </c>
      <c r="B615" s="311" t="s">
        <v>333</v>
      </c>
      <c r="C615" s="303">
        <v>0</v>
      </c>
      <c r="D615" s="303">
        <v>0</v>
      </c>
      <c r="E615" s="303">
        <v>0</v>
      </c>
      <c r="F615" s="303">
        <v>0</v>
      </c>
      <c r="G615" s="312">
        <v>0</v>
      </c>
    </row>
    <row r="616" spans="1:7" ht="15" customHeight="1">
      <c r="A616" s="274" t="s">
        <v>340</v>
      </c>
      <c r="B616" s="311" t="s">
        <v>331</v>
      </c>
      <c r="C616" s="303">
        <v>0</v>
      </c>
      <c r="D616" s="303">
        <v>0</v>
      </c>
      <c r="E616" s="303">
        <v>0</v>
      </c>
      <c r="F616" s="303">
        <v>0</v>
      </c>
      <c r="G616" s="312">
        <v>0</v>
      </c>
    </row>
    <row r="617" spans="1:7" ht="15" customHeight="1">
      <c r="A617" s="274" t="s">
        <v>340</v>
      </c>
      <c r="B617" s="311" t="s">
        <v>333</v>
      </c>
      <c r="C617" s="303">
        <v>0</v>
      </c>
      <c r="D617" s="303">
        <v>0</v>
      </c>
      <c r="E617" s="303">
        <v>0</v>
      </c>
      <c r="F617" s="303">
        <v>0</v>
      </c>
      <c r="G617" s="312">
        <v>0</v>
      </c>
    </row>
    <row r="618" spans="1:7" ht="15" customHeight="1">
      <c r="A618" s="274" t="s">
        <v>341</v>
      </c>
      <c r="B618" s="311" t="s">
        <v>331</v>
      </c>
      <c r="C618" s="303">
        <v>0</v>
      </c>
      <c r="D618" s="303">
        <v>0</v>
      </c>
      <c r="E618" s="303">
        <v>0</v>
      </c>
      <c r="F618" s="303">
        <v>0</v>
      </c>
      <c r="G618" s="312">
        <v>0</v>
      </c>
    </row>
    <row r="619" spans="1:7" ht="15" customHeight="1">
      <c r="A619" s="274" t="s">
        <v>341</v>
      </c>
      <c r="B619" s="311" t="s">
        <v>333</v>
      </c>
      <c r="C619" s="303">
        <v>0</v>
      </c>
      <c r="D619" s="303">
        <v>0</v>
      </c>
      <c r="E619" s="303">
        <v>0</v>
      </c>
      <c r="F619" s="303">
        <v>0</v>
      </c>
      <c r="G619" s="312">
        <v>0</v>
      </c>
    </row>
    <row r="620" spans="1:7" ht="15" customHeight="1">
      <c r="A620" s="274" t="s">
        <v>342</v>
      </c>
      <c r="B620" s="311" t="s">
        <v>331</v>
      </c>
      <c r="C620" s="303">
        <v>0</v>
      </c>
      <c r="D620" s="303">
        <v>0</v>
      </c>
      <c r="E620" s="303">
        <v>0</v>
      </c>
      <c r="F620" s="303">
        <v>0</v>
      </c>
      <c r="G620" s="312">
        <v>0</v>
      </c>
    </row>
    <row r="621" spans="1:7" ht="15" customHeight="1">
      <c r="A621" s="274" t="s">
        <v>342</v>
      </c>
      <c r="B621" s="311" t="s">
        <v>333</v>
      </c>
      <c r="C621" s="303">
        <v>0</v>
      </c>
      <c r="D621" s="303">
        <v>0</v>
      </c>
      <c r="E621" s="303">
        <v>0</v>
      </c>
      <c r="F621" s="303">
        <v>0</v>
      </c>
      <c r="G621" s="312">
        <v>0</v>
      </c>
    </row>
    <row r="622" spans="1:7" ht="15" customHeight="1">
      <c r="A622" s="309" t="s">
        <v>343</v>
      </c>
      <c r="B622" s="311" t="s">
        <v>331</v>
      </c>
      <c r="C622" s="303">
        <v>0</v>
      </c>
      <c r="D622" s="303">
        <v>0</v>
      </c>
      <c r="E622" s="303">
        <v>0</v>
      </c>
      <c r="F622" s="303">
        <v>0</v>
      </c>
      <c r="G622" s="312">
        <v>0</v>
      </c>
    </row>
    <row r="623" spans="1:7" ht="15" customHeight="1" thickBot="1">
      <c r="A623" s="310" t="s">
        <v>343</v>
      </c>
      <c r="B623" s="313" t="s">
        <v>333</v>
      </c>
      <c r="C623" s="306">
        <v>0</v>
      </c>
      <c r="D623" s="306">
        <v>0</v>
      </c>
      <c r="E623" s="306">
        <v>0</v>
      </c>
      <c r="F623" s="306">
        <v>0</v>
      </c>
      <c r="G623" s="314">
        <v>0</v>
      </c>
    </row>
    <row r="624" spans="1:7" ht="15" customHeight="1" thickTop="1"/>
    <row r="625" spans="1:7" ht="30.75" customHeight="1">
      <c r="A625" s="287" t="s">
        <v>317</v>
      </c>
      <c r="B625" s="778" t="s">
        <v>318</v>
      </c>
      <c r="C625" s="778"/>
      <c r="D625" s="778"/>
      <c r="E625" s="778"/>
      <c r="F625" s="778"/>
      <c r="G625" s="778"/>
    </row>
    <row r="626" spans="1:7" ht="15" customHeight="1">
      <c r="A626" s="287" t="s">
        <v>319</v>
      </c>
      <c r="B626" s="253" t="s">
        <v>320</v>
      </c>
      <c r="D626" s="288" t="s">
        <v>38</v>
      </c>
      <c r="E626" s="253" t="s">
        <v>297</v>
      </c>
    </row>
    <row r="627" spans="1:7" ht="15" customHeight="1">
      <c r="A627" s="289" t="s">
        <v>321</v>
      </c>
    </row>
    <row r="628" spans="1:7" ht="7.5" customHeight="1">
      <c r="A628" s="290"/>
    </row>
    <row r="629" spans="1:7" ht="7.5" customHeight="1">
      <c r="A629" s="290"/>
    </row>
    <row r="630" spans="1:7" ht="15" customHeight="1">
      <c r="A630" s="291" t="s">
        <v>322</v>
      </c>
      <c r="B630" s="292" t="s">
        <v>158</v>
      </c>
    </row>
    <row r="631" spans="1:7" ht="15" customHeight="1" thickBot="1"/>
    <row r="632" spans="1:7" ht="21" customHeight="1" thickTop="1">
      <c r="A632" s="792" t="s">
        <v>300</v>
      </c>
      <c r="B632" s="793"/>
      <c r="C632" s="798" t="s">
        <v>324</v>
      </c>
      <c r="D632" s="799"/>
      <c r="E632" s="799"/>
      <c r="F632" s="799"/>
      <c r="G632" s="800"/>
    </row>
    <row r="633" spans="1:7" ht="15" customHeight="1">
      <c r="A633" s="794"/>
      <c r="B633" s="795"/>
      <c r="C633" s="293" t="s">
        <v>325</v>
      </c>
      <c r="D633" s="294" t="s">
        <v>267</v>
      </c>
      <c r="E633" s="294" t="s">
        <v>267</v>
      </c>
      <c r="F633" s="294" t="s">
        <v>267</v>
      </c>
      <c r="G633" s="295" t="s">
        <v>326</v>
      </c>
    </row>
    <row r="634" spans="1:7" ht="15" customHeight="1">
      <c r="A634" s="796"/>
      <c r="B634" s="797"/>
      <c r="C634" s="296" t="s">
        <v>327</v>
      </c>
      <c r="D634" s="297" t="s">
        <v>328</v>
      </c>
      <c r="E634" s="297" t="s">
        <v>328</v>
      </c>
      <c r="F634" s="297" t="s">
        <v>328</v>
      </c>
      <c r="G634" s="298" t="s">
        <v>329</v>
      </c>
    </row>
    <row r="635" spans="1:7" ht="15" customHeight="1">
      <c r="A635" s="299" t="s">
        <v>330</v>
      </c>
      <c r="B635" s="300" t="s">
        <v>331</v>
      </c>
      <c r="C635" s="301">
        <v>0</v>
      </c>
      <c r="D635" s="301">
        <v>0</v>
      </c>
      <c r="E635" s="301">
        <v>0</v>
      </c>
      <c r="F635" s="301">
        <v>0</v>
      </c>
      <c r="G635" s="302">
        <v>0</v>
      </c>
    </row>
    <row r="636" spans="1:7" ht="15" customHeight="1">
      <c r="A636" s="299" t="s">
        <v>332</v>
      </c>
      <c r="B636" s="300" t="s">
        <v>333</v>
      </c>
      <c r="C636" s="303">
        <v>0</v>
      </c>
      <c r="D636" s="303">
        <v>0</v>
      </c>
      <c r="E636" s="303">
        <v>0</v>
      </c>
      <c r="F636" s="303">
        <v>0</v>
      </c>
      <c r="G636" s="304">
        <v>0</v>
      </c>
    </row>
    <row r="637" spans="1:7" ht="15" customHeight="1">
      <c r="A637" s="299" t="s">
        <v>334</v>
      </c>
      <c r="B637" s="296" t="s">
        <v>333</v>
      </c>
      <c r="C637" s="303">
        <v>0</v>
      </c>
      <c r="D637" s="303">
        <v>0</v>
      </c>
      <c r="E637" s="303">
        <v>0</v>
      </c>
      <c r="F637" s="303">
        <v>0</v>
      </c>
      <c r="G637" s="304">
        <v>0</v>
      </c>
    </row>
    <row r="638" spans="1:7" ht="15" customHeight="1">
      <c r="A638" s="274" t="s">
        <v>335</v>
      </c>
      <c r="B638" s="300" t="s">
        <v>331</v>
      </c>
      <c r="C638" s="301">
        <v>0</v>
      </c>
      <c r="D638" s="301">
        <v>0</v>
      </c>
      <c r="E638" s="301">
        <v>0</v>
      </c>
      <c r="F638" s="301">
        <v>0</v>
      </c>
      <c r="G638" s="302">
        <v>0</v>
      </c>
    </row>
    <row r="639" spans="1:7" ht="15" customHeight="1" thickBot="1">
      <c r="A639" s="280" t="s">
        <v>336</v>
      </c>
      <c r="B639" s="305" t="s">
        <v>333</v>
      </c>
      <c r="C639" s="306">
        <v>0</v>
      </c>
      <c r="D639" s="306">
        <v>0</v>
      </c>
      <c r="E639" s="306">
        <v>0</v>
      </c>
      <c r="F639" s="306">
        <v>0</v>
      </c>
      <c r="G639" s="307">
        <v>0</v>
      </c>
    </row>
    <row r="640" spans="1:7" ht="15" customHeight="1" thickTop="1"/>
    <row r="641" spans="1:7" ht="15" customHeight="1">
      <c r="A641" s="801" t="s">
        <v>337</v>
      </c>
      <c r="B641" s="801"/>
      <c r="C641" s="801"/>
      <c r="D641" s="801"/>
      <c r="E641" s="801"/>
      <c r="F641" s="801"/>
      <c r="G641" s="801"/>
    </row>
    <row r="642" spans="1:7" ht="9" customHeight="1" thickBot="1">
      <c r="A642" s="308"/>
      <c r="B642" s="308"/>
      <c r="C642" s="308"/>
      <c r="D642" s="308"/>
      <c r="E642" s="308"/>
      <c r="F642" s="308"/>
      <c r="G642" s="308"/>
    </row>
    <row r="643" spans="1:7" ht="21" customHeight="1" thickTop="1">
      <c r="A643" s="792" t="s">
        <v>300</v>
      </c>
      <c r="B643" s="793"/>
      <c r="C643" s="798" t="s">
        <v>324</v>
      </c>
      <c r="D643" s="799"/>
      <c r="E643" s="799"/>
      <c r="F643" s="799"/>
      <c r="G643" s="800"/>
    </row>
    <row r="644" spans="1:7" ht="15" customHeight="1">
      <c r="A644" s="794"/>
      <c r="B644" s="795"/>
      <c r="C644" s="293" t="s">
        <v>325</v>
      </c>
      <c r="D644" s="294" t="s">
        <v>267</v>
      </c>
      <c r="E644" s="294" t="s">
        <v>267</v>
      </c>
      <c r="F644" s="294" t="s">
        <v>267</v>
      </c>
      <c r="G644" s="295" t="s">
        <v>326</v>
      </c>
    </row>
    <row r="645" spans="1:7" ht="15" customHeight="1">
      <c r="A645" s="796"/>
      <c r="B645" s="797"/>
      <c r="C645" s="296" t="s">
        <v>327</v>
      </c>
      <c r="D645" s="297" t="s">
        <v>328</v>
      </c>
      <c r="E645" s="297" t="s">
        <v>328</v>
      </c>
      <c r="F645" s="297" t="s">
        <v>328</v>
      </c>
      <c r="G645" s="298" t="s">
        <v>329</v>
      </c>
    </row>
    <row r="646" spans="1:7" ht="15" customHeight="1">
      <c r="A646" s="309" t="s">
        <v>338</v>
      </c>
      <c r="B646" s="300" t="s">
        <v>331</v>
      </c>
      <c r="C646" s="303">
        <v>0</v>
      </c>
      <c r="D646" s="303">
        <v>0</v>
      </c>
      <c r="E646" s="303">
        <v>0</v>
      </c>
      <c r="F646" s="303">
        <v>0</v>
      </c>
      <c r="G646" s="304">
        <v>0</v>
      </c>
    </row>
    <row r="647" spans="1:7" ht="15" customHeight="1">
      <c r="A647" s="309" t="s">
        <v>338</v>
      </c>
      <c r="B647" s="300" t="s">
        <v>333</v>
      </c>
      <c r="C647" s="303">
        <v>0</v>
      </c>
      <c r="D647" s="303">
        <v>0</v>
      </c>
      <c r="E647" s="303">
        <v>0</v>
      </c>
      <c r="F647" s="303">
        <v>0</v>
      </c>
      <c r="G647" s="304">
        <v>0</v>
      </c>
    </row>
    <row r="648" spans="1:7" ht="15" customHeight="1">
      <c r="A648" s="274" t="s">
        <v>339</v>
      </c>
      <c r="B648" s="300" t="s">
        <v>331</v>
      </c>
      <c r="C648" s="303">
        <v>0</v>
      </c>
      <c r="D648" s="303">
        <v>0</v>
      </c>
      <c r="E648" s="303">
        <v>0</v>
      </c>
      <c r="F648" s="303">
        <v>0</v>
      </c>
      <c r="G648" s="304">
        <v>0</v>
      </c>
    </row>
    <row r="649" spans="1:7" ht="15" customHeight="1">
      <c r="A649" s="274" t="s">
        <v>339</v>
      </c>
      <c r="B649" s="300" t="s">
        <v>333</v>
      </c>
      <c r="C649" s="303">
        <v>0</v>
      </c>
      <c r="D649" s="303">
        <v>0</v>
      </c>
      <c r="E649" s="303">
        <v>0</v>
      </c>
      <c r="F649" s="303">
        <v>0</v>
      </c>
      <c r="G649" s="304">
        <v>0</v>
      </c>
    </row>
    <row r="650" spans="1:7" ht="15" customHeight="1">
      <c r="A650" s="274" t="s">
        <v>340</v>
      </c>
      <c r="B650" s="300" t="s">
        <v>331</v>
      </c>
      <c r="C650" s="303">
        <v>0</v>
      </c>
      <c r="D650" s="303">
        <v>0</v>
      </c>
      <c r="E650" s="303">
        <v>0</v>
      </c>
      <c r="F650" s="303">
        <v>0</v>
      </c>
      <c r="G650" s="304">
        <v>0</v>
      </c>
    </row>
    <row r="651" spans="1:7" ht="15" customHeight="1">
      <c r="A651" s="274" t="s">
        <v>340</v>
      </c>
      <c r="B651" s="300" t="s">
        <v>333</v>
      </c>
      <c r="C651" s="303">
        <v>0</v>
      </c>
      <c r="D651" s="303">
        <v>0</v>
      </c>
      <c r="E651" s="303">
        <v>0</v>
      </c>
      <c r="F651" s="303">
        <v>0</v>
      </c>
      <c r="G651" s="304">
        <v>0</v>
      </c>
    </row>
    <row r="652" spans="1:7" ht="15" customHeight="1">
      <c r="A652" s="274" t="s">
        <v>341</v>
      </c>
      <c r="B652" s="300" t="s">
        <v>331</v>
      </c>
      <c r="C652" s="303">
        <v>0</v>
      </c>
      <c r="D652" s="303">
        <v>0</v>
      </c>
      <c r="E652" s="303">
        <v>0</v>
      </c>
      <c r="F652" s="303">
        <v>0</v>
      </c>
      <c r="G652" s="304">
        <v>0</v>
      </c>
    </row>
    <row r="653" spans="1:7" ht="15" customHeight="1">
      <c r="A653" s="274" t="s">
        <v>341</v>
      </c>
      <c r="B653" s="300" t="s">
        <v>333</v>
      </c>
      <c r="C653" s="303">
        <v>0</v>
      </c>
      <c r="D653" s="303">
        <v>0</v>
      </c>
      <c r="E653" s="303">
        <v>0</v>
      </c>
      <c r="F653" s="303">
        <v>0</v>
      </c>
      <c r="G653" s="304">
        <v>0</v>
      </c>
    </row>
    <row r="654" spans="1:7" ht="15" customHeight="1">
      <c r="A654" s="274" t="s">
        <v>342</v>
      </c>
      <c r="B654" s="300" t="s">
        <v>331</v>
      </c>
      <c r="C654" s="303">
        <v>0</v>
      </c>
      <c r="D654" s="303">
        <v>0</v>
      </c>
      <c r="E654" s="303">
        <v>0</v>
      </c>
      <c r="F654" s="303">
        <v>0</v>
      </c>
      <c r="G654" s="304">
        <v>0</v>
      </c>
    </row>
    <row r="655" spans="1:7" ht="15" customHeight="1">
      <c r="A655" s="274" t="s">
        <v>342</v>
      </c>
      <c r="B655" s="300" t="s">
        <v>333</v>
      </c>
      <c r="C655" s="303">
        <v>0</v>
      </c>
      <c r="D655" s="303">
        <v>0</v>
      </c>
      <c r="E655" s="303">
        <v>0</v>
      </c>
      <c r="F655" s="303">
        <v>0</v>
      </c>
      <c r="G655" s="304">
        <v>0</v>
      </c>
    </row>
    <row r="656" spans="1:7" ht="15" customHeight="1">
      <c r="A656" s="309" t="s">
        <v>343</v>
      </c>
      <c r="B656" s="300" t="s">
        <v>331</v>
      </c>
      <c r="C656" s="303">
        <v>0</v>
      </c>
      <c r="D656" s="303">
        <v>0</v>
      </c>
      <c r="E656" s="303">
        <v>0</v>
      </c>
      <c r="F656" s="303">
        <v>0</v>
      </c>
      <c r="G656" s="304">
        <v>0</v>
      </c>
    </row>
    <row r="657" spans="1:7" ht="15" customHeight="1" thickBot="1">
      <c r="A657" s="310" t="s">
        <v>343</v>
      </c>
      <c r="B657" s="305" t="s">
        <v>333</v>
      </c>
      <c r="C657" s="306">
        <v>0</v>
      </c>
      <c r="D657" s="306">
        <v>0</v>
      </c>
      <c r="E657" s="306">
        <v>0</v>
      </c>
      <c r="F657" s="306">
        <v>0</v>
      </c>
      <c r="G657" s="307">
        <v>0</v>
      </c>
    </row>
    <row r="658" spans="1:7" ht="15" customHeight="1" thickTop="1"/>
    <row r="659" spans="1:7" ht="15" customHeight="1">
      <c r="A659" s="801" t="s">
        <v>344</v>
      </c>
      <c r="B659" s="801"/>
      <c r="C659" s="801"/>
      <c r="D659" s="801"/>
      <c r="E659" s="801"/>
      <c r="F659" s="801"/>
      <c r="G659" s="801"/>
    </row>
    <row r="660" spans="1:7" ht="9" customHeight="1" thickBot="1">
      <c r="A660" s="308"/>
      <c r="B660" s="308"/>
      <c r="C660" s="308"/>
      <c r="D660" s="308"/>
      <c r="E660" s="308"/>
      <c r="F660" s="308"/>
      <c r="G660" s="308"/>
    </row>
    <row r="661" spans="1:7" ht="21" customHeight="1" thickTop="1">
      <c r="A661" s="792" t="s">
        <v>300</v>
      </c>
      <c r="B661" s="793"/>
      <c r="C661" s="798" t="s">
        <v>324</v>
      </c>
      <c r="D661" s="799"/>
      <c r="E661" s="799"/>
      <c r="F661" s="799"/>
      <c r="G661" s="800"/>
    </row>
    <row r="662" spans="1:7" ht="15" customHeight="1">
      <c r="A662" s="794"/>
      <c r="B662" s="795"/>
      <c r="C662" s="293" t="s">
        <v>325</v>
      </c>
      <c r="D662" s="294" t="s">
        <v>267</v>
      </c>
      <c r="E662" s="294" t="s">
        <v>267</v>
      </c>
      <c r="F662" s="294" t="s">
        <v>267</v>
      </c>
      <c r="G662" s="295" t="s">
        <v>326</v>
      </c>
    </row>
    <row r="663" spans="1:7" ht="15" customHeight="1">
      <c r="A663" s="796"/>
      <c r="B663" s="797"/>
      <c r="C663" s="296" t="s">
        <v>327</v>
      </c>
      <c r="D663" s="297" t="s">
        <v>328</v>
      </c>
      <c r="E663" s="297" t="s">
        <v>328</v>
      </c>
      <c r="F663" s="297" t="s">
        <v>328</v>
      </c>
      <c r="G663" s="298" t="s">
        <v>329</v>
      </c>
    </row>
    <row r="664" spans="1:7" ht="15" customHeight="1">
      <c r="A664" s="309" t="s">
        <v>338</v>
      </c>
      <c r="B664" s="311" t="s">
        <v>331</v>
      </c>
      <c r="C664" s="303">
        <v>0</v>
      </c>
      <c r="D664" s="303">
        <v>0</v>
      </c>
      <c r="E664" s="303">
        <v>0</v>
      </c>
      <c r="F664" s="303">
        <v>0</v>
      </c>
      <c r="G664" s="312">
        <v>0</v>
      </c>
    </row>
    <row r="665" spans="1:7" ht="15" customHeight="1">
      <c r="A665" s="309" t="s">
        <v>338</v>
      </c>
      <c r="B665" s="311" t="s">
        <v>333</v>
      </c>
      <c r="C665" s="303">
        <v>0</v>
      </c>
      <c r="D665" s="303">
        <v>0</v>
      </c>
      <c r="E665" s="303">
        <v>0</v>
      </c>
      <c r="F665" s="303">
        <v>0</v>
      </c>
      <c r="G665" s="312">
        <v>0</v>
      </c>
    </row>
    <row r="666" spans="1:7" ht="15" customHeight="1">
      <c r="A666" s="274" t="s">
        <v>339</v>
      </c>
      <c r="B666" s="311" t="s">
        <v>331</v>
      </c>
      <c r="C666" s="303">
        <v>0</v>
      </c>
      <c r="D666" s="303">
        <v>0</v>
      </c>
      <c r="E666" s="303">
        <v>0</v>
      </c>
      <c r="F666" s="303">
        <v>0</v>
      </c>
      <c r="G666" s="312">
        <v>0</v>
      </c>
    </row>
    <row r="667" spans="1:7" ht="15" customHeight="1">
      <c r="A667" s="274" t="s">
        <v>339</v>
      </c>
      <c r="B667" s="311" t="s">
        <v>333</v>
      </c>
      <c r="C667" s="303">
        <v>0</v>
      </c>
      <c r="D667" s="303">
        <v>0</v>
      </c>
      <c r="E667" s="303">
        <v>0</v>
      </c>
      <c r="F667" s="303">
        <v>0</v>
      </c>
      <c r="G667" s="312">
        <v>0</v>
      </c>
    </row>
    <row r="668" spans="1:7" ht="15" customHeight="1">
      <c r="A668" s="274" t="s">
        <v>340</v>
      </c>
      <c r="B668" s="311" t="s">
        <v>331</v>
      </c>
      <c r="C668" s="303">
        <v>0</v>
      </c>
      <c r="D668" s="303">
        <v>0</v>
      </c>
      <c r="E668" s="303">
        <v>0</v>
      </c>
      <c r="F668" s="303">
        <v>0</v>
      </c>
      <c r="G668" s="312">
        <v>0</v>
      </c>
    </row>
    <row r="669" spans="1:7" ht="15" customHeight="1">
      <c r="A669" s="274" t="s">
        <v>340</v>
      </c>
      <c r="B669" s="311" t="s">
        <v>333</v>
      </c>
      <c r="C669" s="303">
        <v>0</v>
      </c>
      <c r="D669" s="303">
        <v>0</v>
      </c>
      <c r="E669" s="303">
        <v>0</v>
      </c>
      <c r="F669" s="303">
        <v>0</v>
      </c>
      <c r="G669" s="312">
        <v>0</v>
      </c>
    </row>
    <row r="670" spans="1:7" ht="15" customHeight="1">
      <c r="A670" s="274" t="s">
        <v>341</v>
      </c>
      <c r="B670" s="311" t="s">
        <v>331</v>
      </c>
      <c r="C670" s="303">
        <v>0</v>
      </c>
      <c r="D670" s="303">
        <v>0</v>
      </c>
      <c r="E670" s="303">
        <v>0</v>
      </c>
      <c r="F670" s="303">
        <v>0</v>
      </c>
      <c r="G670" s="312">
        <v>0</v>
      </c>
    </row>
    <row r="671" spans="1:7" ht="15" customHeight="1">
      <c r="A671" s="274" t="s">
        <v>341</v>
      </c>
      <c r="B671" s="311" t="s">
        <v>333</v>
      </c>
      <c r="C671" s="303">
        <v>0</v>
      </c>
      <c r="D671" s="303">
        <v>0</v>
      </c>
      <c r="E671" s="303">
        <v>0</v>
      </c>
      <c r="F671" s="303">
        <v>0</v>
      </c>
      <c r="G671" s="312">
        <v>0</v>
      </c>
    </row>
    <row r="672" spans="1:7" ht="15" customHeight="1">
      <c r="A672" s="274" t="s">
        <v>342</v>
      </c>
      <c r="B672" s="311" t="s">
        <v>331</v>
      </c>
      <c r="C672" s="303">
        <v>0</v>
      </c>
      <c r="D672" s="303">
        <v>0</v>
      </c>
      <c r="E672" s="303">
        <v>0</v>
      </c>
      <c r="F672" s="303">
        <v>0</v>
      </c>
      <c r="G672" s="312">
        <v>0</v>
      </c>
    </row>
    <row r="673" spans="1:7" ht="15" customHeight="1">
      <c r="A673" s="274" t="s">
        <v>342</v>
      </c>
      <c r="B673" s="311" t="s">
        <v>333</v>
      </c>
      <c r="C673" s="303">
        <v>0</v>
      </c>
      <c r="D673" s="303">
        <v>0</v>
      </c>
      <c r="E673" s="303">
        <v>0</v>
      </c>
      <c r="F673" s="303">
        <v>0</v>
      </c>
      <c r="G673" s="312">
        <v>0</v>
      </c>
    </row>
    <row r="674" spans="1:7" ht="15" customHeight="1">
      <c r="A674" s="309" t="s">
        <v>343</v>
      </c>
      <c r="B674" s="311" t="s">
        <v>331</v>
      </c>
      <c r="C674" s="303">
        <v>0</v>
      </c>
      <c r="D674" s="303">
        <v>0</v>
      </c>
      <c r="E674" s="303">
        <v>0</v>
      </c>
      <c r="F674" s="303">
        <v>0</v>
      </c>
      <c r="G674" s="312">
        <v>0</v>
      </c>
    </row>
    <row r="675" spans="1:7" ht="15" customHeight="1" thickBot="1">
      <c r="A675" s="310" t="s">
        <v>343</v>
      </c>
      <c r="B675" s="313" t="s">
        <v>333</v>
      </c>
      <c r="C675" s="306">
        <v>0</v>
      </c>
      <c r="D675" s="306">
        <v>0</v>
      </c>
      <c r="E675" s="306">
        <v>0</v>
      </c>
      <c r="F675" s="306">
        <v>0</v>
      </c>
      <c r="G675" s="314">
        <v>0</v>
      </c>
    </row>
    <row r="676" spans="1:7" ht="15" customHeight="1" thickTop="1"/>
    <row r="677" spans="1:7" ht="30.75" customHeight="1">
      <c r="A677" s="287" t="s">
        <v>317</v>
      </c>
      <c r="B677" s="778" t="s">
        <v>318</v>
      </c>
      <c r="C677" s="778"/>
      <c r="D677" s="778"/>
      <c r="E677" s="778"/>
      <c r="F677" s="778"/>
      <c r="G677" s="778"/>
    </row>
    <row r="678" spans="1:7" ht="15" customHeight="1">
      <c r="A678" s="287" t="s">
        <v>319</v>
      </c>
      <c r="B678" s="253" t="s">
        <v>320</v>
      </c>
      <c r="D678" s="288" t="s">
        <v>38</v>
      </c>
      <c r="E678" s="253" t="s">
        <v>297</v>
      </c>
    </row>
    <row r="679" spans="1:7" ht="15" customHeight="1">
      <c r="A679" s="289" t="s">
        <v>321</v>
      </c>
    </row>
    <row r="680" spans="1:7" ht="7.5" customHeight="1">
      <c r="A680" s="290"/>
    </row>
    <row r="681" spans="1:7" ht="7.5" customHeight="1">
      <c r="A681" s="290"/>
    </row>
    <row r="682" spans="1:7" ht="15" customHeight="1">
      <c r="A682" s="291" t="s">
        <v>322</v>
      </c>
      <c r="B682" s="292" t="s">
        <v>357</v>
      </c>
    </row>
    <row r="683" spans="1:7" ht="15" customHeight="1" thickBot="1"/>
    <row r="684" spans="1:7" ht="21" customHeight="1" thickTop="1">
      <c r="A684" s="792" t="s">
        <v>300</v>
      </c>
      <c r="B684" s="793"/>
      <c r="C684" s="798" t="s">
        <v>324</v>
      </c>
      <c r="D684" s="799"/>
      <c r="E684" s="799"/>
      <c r="F684" s="799"/>
      <c r="G684" s="800"/>
    </row>
    <row r="685" spans="1:7" ht="15" customHeight="1">
      <c r="A685" s="794"/>
      <c r="B685" s="795"/>
      <c r="C685" s="293" t="s">
        <v>325</v>
      </c>
      <c r="D685" s="294" t="s">
        <v>267</v>
      </c>
      <c r="E685" s="294" t="s">
        <v>267</v>
      </c>
      <c r="F685" s="294" t="s">
        <v>267</v>
      </c>
      <c r="G685" s="295" t="s">
        <v>326</v>
      </c>
    </row>
    <row r="686" spans="1:7" ht="15" customHeight="1">
      <c r="A686" s="796"/>
      <c r="B686" s="797"/>
      <c r="C686" s="296" t="s">
        <v>327</v>
      </c>
      <c r="D686" s="297" t="s">
        <v>328</v>
      </c>
      <c r="E686" s="297" t="s">
        <v>328</v>
      </c>
      <c r="F686" s="297" t="s">
        <v>328</v>
      </c>
      <c r="G686" s="298" t="s">
        <v>329</v>
      </c>
    </row>
    <row r="687" spans="1:7" ht="15" customHeight="1">
      <c r="A687" s="299" t="s">
        <v>330</v>
      </c>
      <c r="B687" s="300" t="s">
        <v>331</v>
      </c>
      <c r="C687" s="315">
        <f t="shared" ref="C687:G691" si="0">C11+C63+C115+C167+C219+C271+C323+C375+C427+C479+C531+C583+C635</f>
        <v>0</v>
      </c>
      <c r="D687" s="315">
        <f t="shared" si="0"/>
        <v>0</v>
      </c>
      <c r="E687" s="315">
        <f t="shared" si="0"/>
        <v>0</v>
      </c>
      <c r="F687" s="315">
        <f t="shared" si="0"/>
        <v>0</v>
      </c>
      <c r="G687" s="316">
        <f t="shared" si="0"/>
        <v>0</v>
      </c>
    </row>
    <row r="688" spans="1:7" ht="15" customHeight="1">
      <c r="A688" s="299" t="s">
        <v>332</v>
      </c>
      <c r="B688" s="300" t="s">
        <v>333</v>
      </c>
      <c r="C688" s="317">
        <f t="shared" si="0"/>
        <v>0</v>
      </c>
      <c r="D688" s="317">
        <f t="shared" si="0"/>
        <v>0</v>
      </c>
      <c r="E688" s="317">
        <f t="shared" si="0"/>
        <v>0</v>
      </c>
      <c r="F688" s="317">
        <f t="shared" si="0"/>
        <v>0</v>
      </c>
      <c r="G688" s="318">
        <f t="shared" si="0"/>
        <v>0</v>
      </c>
    </row>
    <row r="689" spans="1:7" ht="15" customHeight="1">
      <c r="A689" s="299" t="s">
        <v>334</v>
      </c>
      <c r="B689" s="296" t="s">
        <v>333</v>
      </c>
      <c r="C689" s="319">
        <f t="shared" si="0"/>
        <v>0</v>
      </c>
      <c r="D689" s="319">
        <f t="shared" si="0"/>
        <v>0</v>
      </c>
      <c r="E689" s="319">
        <f t="shared" si="0"/>
        <v>0</v>
      </c>
      <c r="F689" s="319">
        <f t="shared" si="0"/>
        <v>0</v>
      </c>
      <c r="G689" s="320">
        <f t="shared" si="0"/>
        <v>0</v>
      </c>
    </row>
    <row r="690" spans="1:7" ht="15" customHeight="1">
      <c r="A690" s="274" t="s">
        <v>335</v>
      </c>
      <c r="B690" s="300" t="s">
        <v>331</v>
      </c>
      <c r="C690" s="317">
        <f t="shared" si="0"/>
        <v>0</v>
      </c>
      <c r="D690" s="317">
        <f t="shared" si="0"/>
        <v>0</v>
      </c>
      <c r="E690" s="317">
        <f t="shared" si="0"/>
        <v>0</v>
      </c>
      <c r="F690" s="317">
        <f t="shared" si="0"/>
        <v>0</v>
      </c>
      <c r="G690" s="318">
        <f t="shared" si="0"/>
        <v>0</v>
      </c>
    </row>
    <row r="691" spans="1:7" ht="15" customHeight="1" thickBot="1">
      <c r="A691" s="280" t="s">
        <v>336</v>
      </c>
      <c r="B691" s="305" t="s">
        <v>333</v>
      </c>
      <c r="C691" s="321">
        <f t="shared" si="0"/>
        <v>0</v>
      </c>
      <c r="D691" s="321">
        <f t="shared" si="0"/>
        <v>0</v>
      </c>
      <c r="E691" s="321">
        <f t="shared" si="0"/>
        <v>0</v>
      </c>
      <c r="F691" s="321">
        <f t="shared" si="0"/>
        <v>0</v>
      </c>
      <c r="G691" s="322">
        <f t="shared" si="0"/>
        <v>0</v>
      </c>
    </row>
    <row r="692" spans="1:7" ht="15" customHeight="1" thickTop="1"/>
    <row r="693" spans="1:7" ht="15" customHeight="1">
      <c r="A693" s="801" t="s">
        <v>337</v>
      </c>
      <c r="B693" s="801"/>
      <c r="C693" s="801"/>
      <c r="D693" s="801"/>
      <c r="E693" s="801"/>
      <c r="F693" s="801"/>
      <c r="G693" s="801"/>
    </row>
    <row r="694" spans="1:7" ht="9" customHeight="1" thickBot="1">
      <c r="A694" s="308"/>
      <c r="B694" s="308"/>
      <c r="C694" s="308"/>
      <c r="D694" s="308"/>
      <c r="E694" s="308"/>
      <c r="F694" s="308"/>
      <c r="G694" s="308"/>
    </row>
    <row r="695" spans="1:7" ht="21" customHeight="1" thickTop="1">
      <c r="A695" s="792" t="s">
        <v>300</v>
      </c>
      <c r="B695" s="793"/>
      <c r="C695" s="798" t="s">
        <v>324</v>
      </c>
      <c r="D695" s="799"/>
      <c r="E695" s="799"/>
      <c r="F695" s="799"/>
      <c r="G695" s="800"/>
    </row>
    <row r="696" spans="1:7" ht="15" customHeight="1">
      <c r="A696" s="794"/>
      <c r="B696" s="795"/>
      <c r="C696" s="293" t="s">
        <v>325</v>
      </c>
      <c r="D696" s="294" t="s">
        <v>267</v>
      </c>
      <c r="E696" s="294" t="s">
        <v>267</v>
      </c>
      <c r="F696" s="294" t="s">
        <v>267</v>
      </c>
      <c r="G696" s="295" t="s">
        <v>326</v>
      </c>
    </row>
    <row r="697" spans="1:7" ht="15" customHeight="1">
      <c r="A697" s="796"/>
      <c r="B697" s="797"/>
      <c r="C697" s="296" t="s">
        <v>327</v>
      </c>
      <c r="D697" s="297" t="s">
        <v>328</v>
      </c>
      <c r="E697" s="297" t="s">
        <v>328</v>
      </c>
      <c r="F697" s="297" t="s">
        <v>328</v>
      </c>
      <c r="G697" s="298" t="s">
        <v>329</v>
      </c>
    </row>
    <row r="698" spans="1:7" ht="15" customHeight="1">
      <c r="A698" s="309" t="s">
        <v>338</v>
      </c>
      <c r="B698" s="300" t="s">
        <v>331</v>
      </c>
      <c r="C698" s="315">
        <f t="shared" ref="C698:G709" si="1">C22+C74+C126+C178+C230+C282+C334+C386+C438+C490+C542+C594+C646</f>
        <v>0</v>
      </c>
      <c r="D698" s="315">
        <f t="shared" si="1"/>
        <v>0</v>
      </c>
      <c r="E698" s="315">
        <f t="shared" si="1"/>
        <v>0</v>
      </c>
      <c r="F698" s="315">
        <f t="shared" si="1"/>
        <v>0</v>
      </c>
      <c r="G698" s="316">
        <f t="shared" si="1"/>
        <v>0</v>
      </c>
    </row>
    <row r="699" spans="1:7" ht="15" customHeight="1">
      <c r="A699" s="309" t="s">
        <v>338</v>
      </c>
      <c r="B699" s="300" t="s">
        <v>333</v>
      </c>
      <c r="C699" s="317">
        <f t="shared" si="1"/>
        <v>0</v>
      </c>
      <c r="D699" s="317">
        <f t="shared" si="1"/>
        <v>0</v>
      </c>
      <c r="E699" s="317">
        <f t="shared" si="1"/>
        <v>0</v>
      </c>
      <c r="F699" s="317">
        <f t="shared" si="1"/>
        <v>0</v>
      </c>
      <c r="G699" s="318">
        <f t="shared" si="1"/>
        <v>0</v>
      </c>
    </row>
    <row r="700" spans="1:7" ht="15" customHeight="1">
      <c r="A700" s="274" t="s">
        <v>339</v>
      </c>
      <c r="B700" s="300" t="s">
        <v>331</v>
      </c>
      <c r="C700" s="317">
        <f t="shared" si="1"/>
        <v>0</v>
      </c>
      <c r="D700" s="317">
        <f t="shared" si="1"/>
        <v>0</v>
      </c>
      <c r="E700" s="317">
        <f t="shared" si="1"/>
        <v>0</v>
      </c>
      <c r="F700" s="317">
        <f t="shared" si="1"/>
        <v>0</v>
      </c>
      <c r="G700" s="318">
        <f t="shared" si="1"/>
        <v>0</v>
      </c>
    </row>
    <row r="701" spans="1:7" ht="15" customHeight="1">
      <c r="A701" s="274" t="s">
        <v>339</v>
      </c>
      <c r="B701" s="300" t="s">
        <v>333</v>
      </c>
      <c r="C701" s="317">
        <f t="shared" si="1"/>
        <v>0</v>
      </c>
      <c r="D701" s="317">
        <f t="shared" si="1"/>
        <v>0</v>
      </c>
      <c r="E701" s="317">
        <f t="shared" si="1"/>
        <v>0</v>
      </c>
      <c r="F701" s="317">
        <f t="shared" si="1"/>
        <v>0</v>
      </c>
      <c r="G701" s="318">
        <f t="shared" si="1"/>
        <v>0</v>
      </c>
    </row>
    <row r="702" spans="1:7" ht="15" customHeight="1">
      <c r="A702" s="274" t="s">
        <v>340</v>
      </c>
      <c r="B702" s="300" t="s">
        <v>331</v>
      </c>
      <c r="C702" s="317">
        <f t="shared" si="1"/>
        <v>0</v>
      </c>
      <c r="D702" s="317">
        <f t="shared" si="1"/>
        <v>0</v>
      </c>
      <c r="E702" s="317">
        <f t="shared" si="1"/>
        <v>0</v>
      </c>
      <c r="F702" s="317">
        <f t="shared" si="1"/>
        <v>0</v>
      </c>
      <c r="G702" s="318">
        <f t="shared" si="1"/>
        <v>0</v>
      </c>
    </row>
    <row r="703" spans="1:7" ht="15" customHeight="1">
      <c r="A703" s="274" t="s">
        <v>340</v>
      </c>
      <c r="B703" s="300" t="s">
        <v>333</v>
      </c>
      <c r="C703" s="317">
        <f t="shared" si="1"/>
        <v>0</v>
      </c>
      <c r="D703" s="317">
        <f t="shared" si="1"/>
        <v>0</v>
      </c>
      <c r="E703" s="317">
        <f t="shared" si="1"/>
        <v>0</v>
      </c>
      <c r="F703" s="317">
        <f t="shared" si="1"/>
        <v>0</v>
      </c>
      <c r="G703" s="318">
        <f t="shared" si="1"/>
        <v>0</v>
      </c>
    </row>
    <row r="704" spans="1:7" ht="15" customHeight="1">
      <c r="A704" s="274" t="s">
        <v>341</v>
      </c>
      <c r="B704" s="300" t="s">
        <v>331</v>
      </c>
      <c r="C704" s="317">
        <f t="shared" si="1"/>
        <v>0</v>
      </c>
      <c r="D704" s="317">
        <f t="shared" si="1"/>
        <v>0</v>
      </c>
      <c r="E704" s="317">
        <f t="shared" si="1"/>
        <v>0</v>
      </c>
      <c r="F704" s="317">
        <f t="shared" si="1"/>
        <v>0</v>
      </c>
      <c r="G704" s="318">
        <f t="shared" si="1"/>
        <v>0</v>
      </c>
    </row>
    <row r="705" spans="1:7" ht="15" customHeight="1">
      <c r="A705" s="274" t="s">
        <v>341</v>
      </c>
      <c r="B705" s="300" t="s">
        <v>333</v>
      </c>
      <c r="C705" s="317">
        <f t="shared" si="1"/>
        <v>0</v>
      </c>
      <c r="D705" s="317">
        <f t="shared" si="1"/>
        <v>0</v>
      </c>
      <c r="E705" s="317">
        <f t="shared" si="1"/>
        <v>0</v>
      </c>
      <c r="F705" s="317">
        <f t="shared" si="1"/>
        <v>0</v>
      </c>
      <c r="G705" s="318">
        <f t="shared" si="1"/>
        <v>0</v>
      </c>
    </row>
    <row r="706" spans="1:7" ht="15" customHeight="1">
      <c r="A706" s="274" t="s">
        <v>342</v>
      </c>
      <c r="B706" s="300" t="s">
        <v>331</v>
      </c>
      <c r="C706" s="317">
        <f t="shared" si="1"/>
        <v>0</v>
      </c>
      <c r="D706" s="317">
        <f t="shared" si="1"/>
        <v>0</v>
      </c>
      <c r="E706" s="317">
        <f t="shared" si="1"/>
        <v>0</v>
      </c>
      <c r="F706" s="317">
        <f t="shared" si="1"/>
        <v>0</v>
      </c>
      <c r="G706" s="318">
        <f t="shared" si="1"/>
        <v>0</v>
      </c>
    </row>
    <row r="707" spans="1:7" ht="15" customHeight="1">
      <c r="A707" s="274" t="s">
        <v>342</v>
      </c>
      <c r="B707" s="300" t="s">
        <v>333</v>
      </c>
      <c r="C707" s="317">
        <f t="shared" si="1"/>
        <v>0</v>
      </c>
      <c r="D707" s="317">
        <f t="shared" si="1"/>
        <v>0</v>
      </c>
      <c r="E707" s="317">
        <f t="shared" si="1"/>
        <v>0</v>
      </c>
      <c r="F707" s="317">
        <f t="shared" si="1"/>
        <v>0</v>
      </c>
      <c r="G707" s="318">
        <f t="shared" si="1"/>
        <v>0</v>
      </c>
    </row>
    <row r="708" spans="1:7" ht="15" customHeight="1">
      <c r="A708" s="309" t="s">
        <v>343</v>
      </c>
      <c r="B708" s="300" t="s">
        <v>331</v>
      </c>
      <c r="C708" s="317">
        <f t="shared" si="1"/>
        <v>0</v>
      </c>
      <c r="D708" s="317">
        <f t="shared" si="1"/>
        <v>0</v>
      </c>
      <c r="E708" s="317">
        <f t="shared" si="1"/>
        <v>0</v>
      </c>
      <c r="F708" s="317">
        <f t="shared" si="1"/>
        <v>0</v>
      </c>
      <c r="G708" s="318">
        <f t="shared" si="1"/>
        <v>0</v>
      </c>
    </row>
    <row r="709" spans="1:7" ht="15" customHeight="1" thickBot="1">
      <c r="A709" s="310" t="s">
        <v>343</v>
      </c>
      <c r="B709" s="305" t="s">
        <v>333</v>
      </c>
      <c r="C709" s="321">
        <f t="shared" si="1"/>
        <v>0</v>
      </c>
      <c r="D709" s="321">
        <f t="shared" si="1"/>
        <v>0</v>
      </c>
      <c r="E709" s="321">
        <f t="shared" si="1"/>
        <v>0</v>
      </c>
      <c r="F709" s="321">
        <f t="shared" si="1"/>
        <v>0</v>
      </c>
      <c r="G709" s="322">
        <f t="shared" si="1"/>
        <v>0</v>
      </c>
    </row>
    <row r="710" spans="1:7" ht="15" customHeight="1" thickTop="1"/>
    <row r="711" spans="1:7" ht="15" customHeight="1">
      <c r="A711" s="801" t="s">
        <v>344</v>
      </c>
      <c r="B711" s="801"/>
      <c r="C711" s="801"/>
      <c r="D711" s="801"/>
      <c r="E711" s="801"/>
      <c r="F711" s="801"/>
      <c r="G711" s="801"/>
    </row>
    <row r="712" spans="1:7" ht="9" customHeight="1" thickBot="1">
      <c r="A712" s="308"/>
      <c r="B712" s="308"/>
      <c r="C712" s="308"/>
      <c r="D712" s="308"/>
      <c r="E712" s="308"/>
      <c r="F712" s="308"/>
      <c r="G712" s="308"/>
    </row>
    <row r="713" spans="1:7" ht="21" customHeight="1" thickTop="1">
      <c r="A713" s="792" t="s">
        <v>300</v>
      </c>
      <c r="B713" s="793"/>
      <c r="C713" s="798" t="s">
        <v>324</v>
      </c>
      <c r="D713" s="799"/>
      <c r="E713" s="799"/>
      <c r="F713" s="799"/>
      <c r="G713" s="800"/>
    </row>
    <row r="714" spans="1:7" ht="15" customHeight="1">
      <c r="A714" s="794"/>
      <c r="B714" s="795"/>
      <c r="C714" s="293" t="s">
        <v>325</v>
      </c>
      <c r="D714" s="294" t="s">
        <v>267</v>
      </c>
      <c r="E714" s="294" t="s">
        <v>267</v>
      </c>
      <c r="F714" s="294" t="s">
        <v>267</v>
      </c>
      <c r="G714" s="295" t="s">
        <v>326</v>
      </c>
    </row>
    <row r="715" spans="1:7" ht="15" customHeight="1">
      <c r="A715" s="796"/>
      <c r="B715" s="797"/>
      <c r="C715" s="296" t="s">
        <v>327</v>
      </c>
      <c r="D715" s="297" t="s">
        <v>328</v>
      </c>
      <c r="E715" s="297" t="s">
        <v>328</v>
      </c>
      <c r="F715" s="297" t="s">
        <v>328</v>
      </c>
      <c r="G715" s="298" t="s">
        <v>329</v>
      </c>
    </row>
    <row r="716" spans="1:7" ht="15" customHeight="1">
      <c r="A716" s="309" t="s">
        <v>338</v>
      </c>
      <c r="B716" s="311" t="s">
        <v>331</v>
      </c>
      <c r="C716" s="317">
        <f t="shared" ref="C716:G727" si="2">C40+C92+C144+C196+C248+C300+C352+C404+C456+C508+C560+C612+C664</f>
        <v>0</v>
      </c>
      <c r="D716" s="317">
        <f t="shared" si="2"/>
        <v>0</v>
      </c>
      <c r="E716" s="317">
        <f t="shared" si="2"/>
        <v>0</v>
      </c>
      <c r="F716" s="317">
        <f t="shared" si="2"/>
        <v>0</v>
      </c>
      <c r="G716" s="318">
        <f t="shared" si="2"/>
        <v>0</v>
      </c>
    </row>
    <row r="717" spans="1:7" ht="15" customHeight="1">
      <c r="A717" s="309" t="s">
        <v>338</v>
      </c>
      <c r="B717" s="311" t="s">
        <v>333</v>
      </c>
      <c r="C717" s="317">
        <f t="shared" si="2"/>
        <v>0</v>
      </c>
      <c r="D717" s="317">
        <f t="shared" si="2"/>
        <v>0</v>
      </c>
      <c r="E717" s="317">
        <f t="shared" si="2"/>
        <v>0</v>
      </c>
      <c r="F717" s="317">
        <f t="shared" si="2"/>
        <v>0</v>
      </c>
      <c r="G717" s="318">
        <f t="shared" si="2"/>
        <v>0</v>
      </c>
    </row>
    <row r="718" spans="1:7" ht="15" customHeight="1">
      <c r="A718" s="274" t="s">
        <v>339</v>
      </c>
      <c r="B718" s="311" t="s">
        <v>331</v>
      </c>
      <c r="C718" s="317">
        <f t="shared" si="2"/>
        <v>0</v>
      </c>
      <c r="D718" s="317">
        <f t="shared" si="2"/>
        <v>0</v>
      </c>
      <c r="E718" s="317">
        <f t="shared" si="2"/>
        <v>0</v>
      </c>
      <c r="F718" s="317">
        <f t="shared" si="2"/>
        <v>0</v>
      </c>
      <c r="G718" s="318">
        <f t="shared" si="2"/>
        <v>0</v>
      </c>
    </row>
    <row r="719" spans="1:7" ht="15" customHeight="1">
      <c r="A719" s="274" t="s">
        <v>339</v>
      </c>
      <c r="B719" s="311" t="s">
        <v>333</v>
      </c>
      <c r="C719" s="317">
        <f t="shared" si="2"/>
        <v>0</v>
      </c>
      <c r="D719" s="317">
        <f t="shared" si="2"/>
        <v>0</v>
      </c>
      <c r="E719" s="317">
        <f t="shared" si="2"/>
        <v>0</v>
      </c>
      <c r="F719" s="317">
        <f t="shared" si="2"/>
        <v>0</v>
      </c>
      <c r="G719" s="318">
        <f t="shared" si="2"/>
        <v>0</v>
      </c>
    </row>
    <row r="720" spans="1:7" ht="15" customHeight="1">
      <c r="A720" s="274" t="s">
        <v>340</v>
      </c>
      <c r="B720" s="311" t="s">
        <v>331</v>
      </c>
      <c r="C720" s="317">
        <f t="shared" si="2"/>
        <v>0</v>
      </c>
      <c r="D720" s="317">
        <f t="shared" si="2"/>
        <v>0</v>
      </c>
      <c r="E720" s="317">
        <f t="shared" si="2"/>
        <v>0</v>
      </c>
      <c r="F720" s="317">
        <f t="shared" si="2"/>
        <v>0</v>
      </c>
      <c r="G720" s="318">
        <f t="shared" si="2"/>
        <v>0</v>
      </c>
    </row>
    <row r="721" spans="1:7" ht="15" customHeight="1">
      <c r="A721" s="274" t="s">
        <v>340</v>
      </c>
      <c r="B721" s="311" t="s">
        <v>333</v>
      </c>
      <c r="C721" s="317">
        <f t="shared" si="2"/>
        <v>0</v>
      </c>
      <c r="D721" s="317">
        <f t="shared" si="2"/>
        <v>0</v>
      </c>
      <c r="E721" s="317">
        <f t="shared" si="2"/>
        <v>0</v>
      </c>
      <c r="F721" s="317">
        <f t="shared" si="2"/>
        <v>0</v>
      </c>
      <c r="G721" s="318">
        <f t="shared" si="2"/>
        <v>0</v>
      </c>
    </row>
    <row r="722" spans="1:7" ht="15" customHeight="1">
      <c r="A722" s="274" t="s">
        <v>341</v>
      </c>
      <c r="B722" s="311" t="s">
        <v>331</v>
      </c>
      <c r="C722" s="317">
        <f t="shared" si="2"/>
        <v>0</v>
      </c>
      <c r="D722" s="317">
        <f t="shared" si="2"/>
        <v>0</v>
      </c>
      <c r="E722" s="317">
        <f t="shared" si="2"/>
        <v>0</v>
      </c>
      <c r="F722" s="317">
        <f t="shared" si="2"/>
        <v>0</v>
      </c>
      <c r="G722" s="318">
        <f t="shared" si="2"/>
        <v>0</v>
      </c>
    </row>
    <row r="723" spans="1:7" ht="15" customHeight="1">
      <c r="A723" s="274" t="s">
        <v>341</v>
      </c>
      <c r="B723" s="311" t="s">
        <v>333</v>
      </c>
      <c r="C723" s="317">
        <f t="shared" si="2"/>
        <v>0</v>
      </c>
      <c r="D723" s="317">
        <f t="shared" si="2"/>
        <v>0</v>
      </c>
      <c r="E723" s="317">
        <f t="shared" si="2"/>
        <v>0</v>
      </c>
      <c r="F723" s="317">
        <f t="shared" si="2"/>
        <v>0</v>
      </c>
      <c r="G723" s="318">
        <f t="shared" si="2"/>
        <v>0</v>
      </c>
    </row>
    <row r="724" spans="1:7" ht="15" customHeight="1">
      <c r="A724" s="274" t="s">
        <v>342</v>
      </c>
      <c r="B724" s="311" t="s">
        <v>331</v>
      </c>
      <c r="C724" s="317">
        <f t="shared" si="2"/>
        <v>0</v>
      </c>
      <c r="D724" s="317">
        <f t="shared" si="2"/>
        <v>0</v>
      </c>
      <c r="E724" s="317">
        <f t="shared" si="2"/>
        <v>0</v>
      </c>
      <c r="F724" s="317">
        <f t="shared" si="2"/>
        <v>0</v>
      </c>
      <c r="G724" s="318">
        <f t="shared" si="2"/>
        <v>0</v>
      </c>
    </row>
    <row r="725" spans="1:7" ht="15" customHeight="1">
      <c r="A725" s="274" t="s">
        <v>342</v>
      </c>
      <c r="B725" s="311" t="s">
        <v>333</v>
      </c>
      <c r="C725" s="317">
        <f t="shared" si="2"/>
        <v>0</v>
      </c>
      <c r="D725" s="317">
        <f t="shared" si="2"/>
        <v>0</v>
      </c>
      <c r="E725" s="317">
        <f t="shared" si="2"/>
        <v>0</v>
      </c>
      <c r="F725" s="317">
        <f t="shared" si="2"/>
        <v>0</v>
      </c>
      <c r="G725" s="318">
        <f t="shared" si="2"/>
        <v>0</v>
      </c>
    </row>
    <row r="726" spans="1:7" ht="15" customHeight="1">
      <c r="A726" s="309" t="s">
        <v>343</v>
      </c>
      <c r="B726" s="311" t="s">
        <v>331</v>
      </c>
      <c r="C726" s="317">
        <f t="shared" si="2"/>
        <v>0</v>
      </c>
      <c r="D726" s="317">
        <f t="shared" si="2"/>
        <v>0</v>
      </c>
      <c r="E726" s="317">
        <f t="shared" si="2"/>
        <v>0</v>
      </c>
      <c r="F726" s="317">
        <f t="shared" si="2"/>
        <v>0</v>
      </c>
      <c r="G726" s="318">
        <f t="shared" si="2"/>
        <v>0</v>
      </c>
    </row>
    <row r="727" spans="1:7" ht="15" customHeight="1" thickBot="1">
      <c r="A727" s="310" t="s">
        <v>343</v>
      </c>
      <c r="B727" s="313" t="s">
        <v>333</v>
      </c>
      <c r="C727" s="321">
        <f t="shared" si="2"/>
        <v>0</v>
      </c>
      <c r="D727" s="321">
        <f t="shared" si="2"/>
        <v>0</v>
      </c>
      <c r="E727" s="321">
        <f t="shared" si="2"/>
        <v>0</v>
      </c>
      <c r="F727" s="321">
        <f t="shared" si="2"/>
        <v>0</v>
      </c>
      <c r="G727" s="322">
        <f t="shared" si="2"/>
        <v>0</v>
      </c>
    </row>
    <row r="728" spans="1:7" ht="15" customHeight="1" thickTop="1"/>
  </sheetData>
  <mergeCells count="126">
    <mergeCell ref="A693:G693"/>
    <mergeCell ref="A695:B697"/>
    <mergeCell ref="C695:G695"/>
    <mergeCell ref="A711:G711"/>
    <mergeCell ref="A713:B715"/>
    <mergeCell ref="C713:G713"/>
    <mergeCell ref="A659:G659"/>
    <mergeCell ref="A661:B663"/>
    <mergeCell ref="C661:G661"/>
    <mergeCell ref="B677:G677"/>
    <mergeCell ref="A684:B686"/>
    <mergeCell ref="C684:G684"/>
    <mergeCell ref="B625:G625"/>
    <mergeCell ref="A632:B634"/>
    <mergeCell ref="C632:G632"/>
    <mergeCell ref="A641:G641"/>
    <mergeCell ref="A643:B645"/>
    <mergeCell ref="C643:G643"/>
    <mergeCell ref="A589:G589"/>
    <mergeCell ref="A591:B593"/>
    <mergeCell ref="C591:G591"/>
    <mergeCell ref="A607:G607"/>
    <mergeCell ref="A609:B611"/>
    <mergeCell ref="C609:G609"/>
    <mergeCell ref="A555:G555"/>
    <mergeCell ref="A557:B559"/>
    <mergeCell ref="C557:G557"/>
    <mergeCell ref="B573:G573"/>
    <mergeCell ref="A580:B582"/>
    <mergeCell ref="C580:G580"/>
    <mergeCell ref="B521:G521"/>
    <mergeCell ref="A528:B530"/>
    <mergeCell ref="C528:G528"/>
    <mergeCell ref="A537:G537"/>
    <mergeCell ref="A539:B541"/>
    <mergeCell ref="C539:G539"/>
    <mergeCell ref="A485:G485"/>
    <mergeCell ref="A487:B489"/>
    <mergeCell ref="C487:G487"/>
    <mergeCell ref="A503:G503"/>
    <mergeCell ref="A505:B507"/>
    <mergeCell ref="C505:G505"/>
    <mergeCell ref="A451:G451"/>
    <mergeCell ref="A453:B455"/>
    <mergeCell ref="C453:G453"/>
    <mergeCell ref="B469:G469"/>
    <mergeCell ref="A476:B478"/>
    <mergeCell ref="C476:G476"/>
    <mergeCell ref="B417:G417"/>
    <mergeCell ref="A424:B426"/>
    <mergeCell ref="C424:G424"/>
    <mergeCell ref="A433:G433"/>
    <mergeCell ref="A435:B437"/>
    <mergeCell ref="C435:G435"/>
    <mergeCell ref="A381:G381"/>
    <mergeCell ref="A383:B385"/>
    <mergeCell ref="C383:G383"/>
    <mergeCell ref="A399:G399"/>
    <mergeCell ref="A401:B403"/>
    <mergeCell ref="C401:G401"/>
    <mergeCell ref="A347:G347"/>
    <mergeCell ref="A349:B351"/>
    <mergeCell ref="C349:G349"/>
    <mergeCell ref="B365:G365"/>
    <mergeCell ref="A372:B374"/>
    <mergeCell ref="C372:G372"/>
    <mergeCell ref="B313:G313"/>
    <mergeCell ref="A320:B322"/>
    <mergeCell ref="C320:G320"/>
    <mergeCell ref="A329:G329"/>
    <mergeCell ref="A331:B333"/>
    <mergeCell ref="C331:G331"/>
    <mergeCell ref="A277:G277"/>
    <mergeCell ref="A279:B281"/>
    <mergeCell ref="C279:G279"/>
    <mergeCell ref="A295:G295"/>
    <mergeCell ref="A297:B299"/>
    <mergeCell ref="C297:G297"/>
    <mergeCell ref="A243:G243"/>
    <mergeCell ref="A245:B247"/>
    <mergeCell ref="C245:G245"/>
    <mergeCell ref="B261:G261"/>
    <mergeCell ref="A268:B270"/>
    <mergeCell ref="C268:G268"/>
    <mergeCell ref="B209:G209"/>
    <mergeCell ref="A216:B218"/>
    <mergeCell ref="C216:G216"/>
    <mergeCell ref="A225:G225"/>
    <mergeCell ref="A227:B229"/>
    <mergeCell ref="C227:G227"/>
    <mergeCell ref="A173:G173"/>
    <mergeCell ref="A175:B177"/>
    <mergeCell ref="C175:G175"/>
    <mergeCell ref="A191:G191"/>
    <mergeCell ref="A193:B195"/>
    <mergeCell ref="C193:G193"/>
    <mergeCell ref="A139:G139"/>
    <mergeCell ref="A141:B143"/>
    <mergeCell ref="C141:G141"/>
    <mergeCell ref="B157:G157"/>
    <mergeCell ref="A164:B166"/>
    <mergeCell ref="C164:G164"/>
    <mergeCell ref="B105:G105"/>
    <mergeCell ref="A112:B114"/>
    <mergeCell ref="C112:G112"/>
    <mergeCell ref="A121:G121"/>
    <mergeCell ref="A123:B125"/>
    <mergeCell ref="C123:G123"/>
    <mergeCell ref="A87:G87"/>
    <mergeCell ref="A89:B91"/>
    <mergeCell ref="C89:G89"/>
    <mergeCell ref="A35:G35"/>
    <mergeCell ref="A37:B39"/>
    <mergeCell ref="C37:G37"/>
    <mergeCell ref="B53:G53"/>
    <mergeCell ref="A60:B62"/>
    <mergeCell ref="C60:G60"/>
    <mergeCell ref="B1:G1"/>
    <mergeCell ref="A8:B10"/>
    <mergeCell ref="C8:G8"/>
    <mergeCell ref="A17:G17"/>
    <mergeCell ref="A19:B21"/>
    <mergeCell ref="C19:G19"/>
    <mergeCell ref="A69:G69"/>
    <mergeCell ref="A71:B73"/>
    <mergeCell ref="C71:G71"/>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topLeftCell="A10" workbookViewId="0">
      <selection activeCell="C24" sqref="C24"/>
    </sheetView>
  </sheetViews>
  <sheetFormatPr baseColWidth="10" defaultColWidth="10.88671875" defaultRowHeight="14.4"/>
  <cols>
    <col min="1" max="1" width="64.44140625" customWidth="1"/>
    <col min="2" max="6" width="12" customWidth="1"/>
    <col min="257" max="257" width="64.44140625" customWidth="1"/>
    <col min="258" max="262" width="12" customWidth="1"/>
    <col min="513" max="513" width="64.44140625" customWidth="1"/>
    <col min="514" max="518" width="12" customWidth="1"/>
    <col min="769" max="769" width="64.44140625" customWidth="1"/>
    <col min="770" max="774" width="12" customWidth="1"/>
    <col min="1025" max="1025" width="64.44140625" customWidth="1"/>
    <col min="1026" max="1030" width="12" customWidth="1"/>
    <col min="1281" max="1281" width="64.44140625" customWidth="1"/>
    <col min="1282" max="1286" width="12" customWidth="1"/>
    <col min="1537" max="1537" width="64.44140625" customWidth="1"/>
    <col min="1538" max="1542" width="12" customWidth="1"/>
    <col min="1793" max="1793" width="64.44140625" customWidth="1"/>
    <col min="1794" max="1798" width="12" customWidth="1"/>
    <col min="2049" max="2049" width="64.44140625" customWidth="1"/>
    <col min="2050" max="2054" width="12" customWidth="1"/>
    <col min="2305" max="2305" width="64.44140625" customWidth="1"/>
    <col min="2306" max="2310" width="12" customWidth="1"/>
    <col min="2561" max="2561" width="64.44140625" customWidth="1"/>
    <col min="2562" max="2566" width="12" customWidth="1"/>
    <col min="2817" max="2817" width="64.44140625" customWidth="1"/>
    <col min="2818" max="2822" width="12" customWidth="1"/>
    <col min="3073" max="3073" width="64.44140625" customWidth="1"/>
    <col min="3074" max="3078" width="12" customWidth="1"/>
    <col min="3329" max="3329" width="64.44140625" customWidth="1"/>
    <col min="3330" max="3334" width="12" customWidth="1"/>
    <col min="3585" max="3585" width="64.44140625" customWidth="1"/>
    <col min="3586" max="3590" width="12" customWidth="1"/>
    <col min="3841" max="3841" width="64.44140625" customWidth="1"/>
    <col min="3842" max="3846" width="12" customWidth="1"/>
    <col min="4097" max="4097" width="64.44140625" customWidth="1"/>
    <col min="4098" max="4102" width="12" customWidth="1"/>
    <col min="4353" max="4353" width="64.44140625" customWidth="1"/>
    <col min="4354" max="4358" width="12" customWidth="1"/>
    <col min="4609" max="4609" width="64.44140625" customWidth="1"/>
    <col min="4610" max="4614" width="12" customWidth="1"/>
    <col min="4865" max="4865" width="64.44140625" customWidth="1"/>
    <col min="4866" max="4870" width="12" customWidth="1"/>
    <col min="5121" max="5121" width="64.44140625" customWidth="1"/>
    <col min="5122" max="5126" width="12" customWidth="1"/>
    <col min="5377" max="5377" width="64.44140625" customWidth="1"/>
    <col min="5378" max="5382" width="12" customWidth="1"/>
    <col min="5633" max="5633" width="64.44140625" customWidth="1"/>
    <col min="5634" max="5638" width="12" customWidth="1"/>
    <col min="5889" max="5889" width="64.44140625" customWidth="1"/>
    <col min="5890" max="5894" width="12" customWidth="1"/>
    <col min="6145" max="6145" width="64.44140625" customWidth="1"/>
    <col min="6146" max="6150" width="12" customWidth="1"/>
    <col min="6401" max="6401" width="64.44140625" customWidth="1"/>
    <col min="6402" max="6406" width="12" customWidth="1"/>
    <col min="6657" max="6657" width="64.44140625" customWidth="1"/>
    <col min="6658" max="6662" width="12" customWidth="1"/>
    <col min="6913" max="6913" width="64.44140625" customWidth="1"/>
    <col min="6914" max="6918" width="12" customWidth="1"/>
    <col min="7169" max="7169" width="64.44140625" customWidth="1"/>
    <col min="7170" max="7174" width="12" customWidth="1"/>
    <col min="7425" max="7425" width="64.44140625" customWidth="1"/>
    <col min="7426" max="7430" width="12" customWidth="1"/>
    <col min="7681" max="7681" width="64.44140625" customWidth="1"/>
    <col min="7682" max="7686" width="12" customWidth="1"/>
    <col min="7937" max="7937" width="64.44140625" customWidth="1"/>
    <col min="7938" max="7942" width="12" customWidth="1"/>
    <col min="8193" max="8193" width="64.44140625" customWidth="1"/>
    <col min="8194" max="8198" width="12" customWidth="1"/>
    <col min="8449" max="8449" width="64.44140625" customWidth="1"/>
    <col min="8450" max="8454" width="12" customWidth="1"/>
    <col min="8705" max="8705" width="64.44140625" customWidth="1"/>
    <col min="8706" max="8710" width="12" customWidth="1"/>
    <col min="8961" max="8961" width="64.44140625" customWidth="1"/>
    <col min="8962" max="8966" width="12" customWidth="1"/>
    <col min="9217" max="9217" width="64.44140625" customWidth="1"/>
    <col min="9218" max="9222" width="12" customWidth="1"/>
    <col min="9473" max="9473" width="64.44140625" customWidth="1"/>
    <col min="9474" max="9478" width="12" customWidth="1"/>
    <col min="9729" max="9729" width="64.44140625" customWidth="1"/>
    <col min="9730" max="9734" width="12" customWidth="1"/>
    <col min="9985" max="9985" width="64.44140625" customWidth="1"/>
    <col min="9986" max="9990" width="12" customWidth="1"/>
    <col min="10241" max="10241" width="64.44140625" customWidth="1"/>
    <col min="10242" max="10246" width="12" customWidth="1"/>
    <col min="10497" max="10497" width="64.44140625" customWidth="1"/>
    <col min="10498" max="10502" width="12" customWidth="1"/>
    <col min="10753" max="10753" width="64.44140625" customWidth="1"/>
    <col min="10754" max="10758" width="12" customWidth="1"/>
    <col min="11009" max="11009" width="64.44140625" customWidth="1"/>
    <col min="11010" max="11014" width="12" customWidth="1"/>
    <col min="11265" max="11265" width="64.44140625" customWidth="1"/>
    <col min="11266" max="11270" width="12" customWidth="1"/>
    <col min="11521" max="11521" width="64.44140625" customWidth="1"/>
    <col min="11522" max="11526" width="12" customWidth="1"/>
    <col min="11777" max="11777" width="64.44140625" customWidth="1"/>
    <col min="11778" max="11782" width="12" customWidth="1"/>
    <col min="12033" max="12033" width="64.44140625" customWidth="1"/>
    <col min="12034" max="12038" width="12" customWidth="1"/>
    <col min="12289" max="12289" width="64.44140625" customWidth="1"/>
    <col min="12290" max="12294" width="12" customWidth="1"/>
    <col min="12545" max="12545" width="64.44140625" customWidth="1"/>
    <col min="12546" max="12550" width="12" customWidth="1"/>
    <col min="12801" max="12801" width="64.44140625" customWidth="1"/>
    <col min="12802" max="12806" width="12" customWidth="1"/>
    <col min="13057" max="13057" width="64.44140625" customWidth="1"/>
    <col min="13058" max="13062" width="12" customWidth="1"/>
    <col min="13313" max="13313" width="64.44140625" customWidth="1"/>
    <col min="13314" max="13318" width="12" customWidth="1"/>
    <col min="13569" max="13569" width="64.44140625" customWidth="1"/>
    <col min="13570" max="13574" width="12" customWidth="1"/>
    <col min="13825" max="13825" width="64.44140625" customWidth="1"/>
    <col min="13826" max="13830" width="12" customWidth="1"/>
    <col min="14081" max="14081" width="64.44140625" customWidth="1"/>
    <col min="14082" max="14086" width="12" customWidth="1"/>
    <col min="14337" max="14337" width="64.44140625" customWidth="1"/>
    <col min="14338" max="14342" width="12" customWidth="1"/>
    <col min="14593" max="14593" width="64.44140625" customWidth="1"/>
    <col min="14594" max="14598" width="12" customWidth="1"/>
    <col min="14849" max="14849" width="64.44140625" customWidth="1"/>
    <col min="14850" max="14854" width="12" customWidth="1"/>
    <col min="15105" max="15105" width="64.44140625" customWidth="1"/>
    <col min="15106" max="15110" width="12" customWidth="1"/>
    <col min="15361" max="15361" width="64.44140625" customWidth="1"/>
    <col min="15362" max="15366" width="12" customWidth="1"/>
    <col min="15617" max="15617" width="64.44140625" customWidth="1"/>
    <col min="15618" max="15622" width="12" customWidth="1"/>
    <col min="15873" max="15873" width="64.44140625" customWidth="1"/>
    <col min="15874" max="15878" width="12" customWidth="1"/>
    <col min="16129" max="16129" width="64.44140625" customWidth="1"/>
    <col min="16130" max="16134" width="12" customWidth="1"/>
  </cols>
  <sheetData>
    <row r="1" spans="1:6">
      <c r="A1" s="201" t="s">
        <v>317</v>
      </c>
      <c r="B1" s="778" t="s">
        <v>358</v>
      </c>
      <c r="C1" s="778"/>
      <c r="D1" s="778"/>
      <c r="E1" s="778"/>
      <c r="F1" s="778"/>
    </row>
    <row r="2" spans="1:6">
      <c r="A2" s="201" t="s">
        <v>150</v>
      </c>
      <c r="B2" s="253" t="s">
        <v>37</v>
      </c>
      <c r="D2" s="292" t="s">
        <v>359</v>
      </c>
      <c r="E2" s="253" t="s">
        <v>264</v>
      </c>
    </row>
    <row r="4" spans="1:6">
      <c r="A4" s="84" t="s">
        <v>360</v>
      </c>
      <c r="B4" s="81"/>
    </row>
    <row r="5" spans="1:6" ht="15" thickBot="1"/>
    <row r="6" spans="1:6" ht="15" thickTop="1">
      <c r="A6" s="802" t="s">
        <v>361</v>
      </c>
      <c r="B6" s="798" t="s">
        <v>362</v>
      </c>
      <c r="C6" s="799"/>
      <c r="D6" s="799"/>
      <c r="E6" s="799"/>
      <c r="F6" s="800"/>
    </row>
    <row r="7" spans="1:6">
      <c r="A7" s="803"/>
      <c r="B7" s="323" t="s">
        <v>267</v>
      </c>
      <c r="C7" s="323" t="s">
        <v>267</v>
      </c>
      <c r="D7" s="323" t="s">
        <v>267</v>
      </c>
      <c r="E7" s="324" t="s">
        <v>267</v>
      </c>
      <c r="F7" s="325" t="s">
        <v>267</v>
      </c>
    </row>
    <row r="8" spans="1:6">
      <c r="A8" s="804"/>
      <c r="B8" s="326" t="s">
        <v>153</v>
      </c>
      <c r="C8" s="326" t="s">
        <v>153</v>
      </c>
      <c r="D8" s="326" t="s">
        <v>153</v>
      </c>
      <c r="E8" s="327" t="s">
        <v>153</v>
      </c>
      <c r="F8" s="328" t="s">
        <v>153</v>
      </c>
    </row>
    <row r="9" spans="1:6" s="333" customFormat="1">
      <c r="A9" s="329" t="s">
        <v>363</v>
      </c>
      <c r="B9" s="330"/>
      <c r="C9" s="331"/>
      <c r="D9" s="331"/>
      <c r="E9" s="331"/>
      <c r="F9" s="332"/>
    </row>
    <row r="10" spans="1:6">
      <c r="A10" s="334" t="s">
        <v>364</v>
      </c>
      <c r="B10" s="335">
        <v>0</v>
      </c>
      <c r="C10" s="335">
        <v>0</v>
      </c>
      <c r="D10" s="335">
        <v>0</v>
      </c>
      <c r="E10" s="336">
        <v>0</v>
      </c>
      <c r="F10" s="337">
        <v>0</v>
      </c>
    </row>
    <row r="11" spans="1:6">
      <c r="A11" s="334" t="s">
        <v>365</v>
      </c>
      <c r="B11" s="335">
        <v>0</v>
      </c>
      <c r="C11" s="335">
        <v>0</v>
      </c>
      <c r="D11" s="335">
        <v>0</v>
      </c>
      <c r="E11" s="336">
        <v>0</v>
      </c>
      <c r="F11" s="337">
        <v>0</v>
      </c>
    </row>
    <row r="12" spans="1:6" s="117" customFormat="1" ht="13.2">
      <c r="A12" s="338" t="s">
        <v>366</v>
      </c>
      <c r="B12" s="339">
        <v>0</v>
      </c>
      <c r="C12" s="339">
        <v>0</v>
      </c>
      <c r="D12" s="339">
        <v>0</v>
      </c>
      <c r="E12" s="340">
        <v>0</v>
      </c>
      <c r="F12" s="341">
        <v>0</v>
      </c>
    </row>
    <row r="13" spans="1:6" s="117" customFormat="1" ht="13.2">
      <c r="A13" s="338" t="s">
        <v>367</v>
      </c>
      <c r="B13" s="339">
        <v>0</v>
      </c>
      <c r="C13" s="339">
        <v>0</v>
      </c>
      <c r="D13" s="339">
        <v>0</v>
      </c>
      <c r="E13" s="340">
        <v>0</v>
      </c>
      <c r="F13" s="341">
        <v>0</v>
      </c>
    </row>
    <row r="14" spans="1:6">
      <c r="A14" s="342" t="s">
        <v>368</v>
      </c>
      <c r="B14" s="343"/>
      <c r="C14" s="343"/>
      <c r="D14" s="343"/>
      <c r="E14" s="344"/>
      <c r="F14" s="345"/>
    </row>
    <row r="15" spans="1:6">
      <c r="A15" s="342" t="s">
        <v>369</v>
      </c>
      <c r="B15" s="335">
        <v>0</v>
      </c>
      <c r="C15" s="335">
        <v>0</v>
      </c>
      <c r="D15" s="335">
        <v>0</v>
      </c>
      <c r="E15" s="346">
        <v>0</v>
      </c>
      <c r="F15" s="347">
        <v>0</v>
      </c>
    </row>
    <row r="16" spans="1:6">
      <c r="A16" s="334" t="s">
        <v>370</v>
      </c>
      <c r="B16" s="335">
        <v>0</v>
      </c>
      <c r="C16" s="335">
        <v>0</v>
      </c>
      <c r="D16" s="335">
        <v>0</v>
      </c>
      <c r="E16" s="346">
        <v>0</v>
      </c>
      <c r="F16" s="347">
        <v>0</v>
      </c>
    </row>
    <row r="17" spans="1:6" s="333" customFormat="1">
      <c r="A17" s="348" t="s">
        <v>371</v>
      </c>
      <c r="B17" s="343"/>
      <c r="C17" s="343"/>
      <c r="D17" s="343"/>
      <c r="E17" s="344"/>
      <c r="F17" s="349"/>
    </row>
    <row r="18" spans="1:6">
      <c r="A18" s="334" t="s">
        <v>372</v>
      </c>
      <c r="B18" s="350" t="e">
        <f>B13/B11</f>
        <v>#DIV/0!</v>
      </c>
      <c r="C18" s="350" t="e">
        <f>C13/C11</f>
        <v>#DIV/0!</v>
      </c>
      <c r="D18" s="350" t="e">
        <f>D13/D11</f>
        <v>#DIV/0!</v>
      </c>
      <c r="E18" s="350" t="e">
        <f>E13/E11</f>
        <v>#DIV/0!</v>
      </c>
      <c r="F18" s="351" t="e">
        <f>F13/F11</f>
        <v>#DIV/0!</v>
      </c>
    </row>
    <row r="19" spans="1:6" ht="43.2">
      <c r="A19" s="342" t="s">
        <v>373</v>
      </c>
      <c r="B19" s="350" t="e">
        <f>B15/B11</f>
        <v>#DIV/0!</v>
      </c>
      <c r="C19" s="350" t="e">
        <f>C15/C11</f>
        <v>#DIV/0!</v>
      </c>
      <c r="D19" s="350" t="e">
        <f>D15/D11</f>
        <v>#DIV/0!</v>
      </c>
      <c r="E19" s="350" t="e">
        <f>E15/E11</f>
        <v>#DIV/0!</v>
      </c>
      <c r="F19" s="351" t="e">
        <f>F15/F11</f>
        <v>#DIV/0!</v>
      </c>
    </row>
    <row r="20" spans="1:6" ht="29.4" thickBot="1">
      <c r="A20" s="352" t="s">
        <v>374</v>
      </c>
      <c r="B20" s="353" t="e">
        <f>B13/B12</f>
        <v>#DIV/0!</v>
      </c>
      <c r="C20" s="353" t="e">
        <f>C13/C12</f>
        <v>#DIV/0!</v>
      </c>
      <c r="D20" s="353" t="e">
        <f>D13/D12</f>
        <v>#DIV/0!</v>
      </c>
      <c r="E20" s="353" t="e">
        <f>E13/E12</f>
        <v>#DIV/0!</v>
      </c>
      <c r="F20" s="354" t="e">
        <f>F13/F12</f>
        <v>#DIV/0!</v>
      </c>
    </row>
    <row r="21" spans="1:6" ht="15" thickTop="1"/>
  </sheetData>
  <mergeCells count="3">
    <mergeCell ref="B1:F1"/>
    <mergeCell ref="A6:A8"/>
    <mergeCell ref="B6:F6"/>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9"/>
  <sheetViews>
    <sheetView topLeftCell="A73" workbookViewId="0">
      <selection activeCell="F3" sqref="F3"/>
    </sheetView>
  </sheetViews>
  <sheetFormatPr baseColWidth="10" defaultColWidth="11.44140625" defaultRowHeight="10.199999999999999"/>
  <cols>
    <col min="1" max="1" width="33.21875" style="358" customWidth="1"/>
    <col min="2" max="2" width="6.109375" style="358" customWidth="1"/>
    <col min="3" max="3" width="5.44140625" style="358" customWidth="1"/>
    <col min="4" max="4" width="8.88671875" style="358" customWidth="1"/>
    <col min="5" max="5" width="7.88671875" style="358" customWidth="1"/>
    <col min="6" max="6" width="12.109375" style="358" customWidth="1"/>
    <col min="7" max="7" width="7.21875" style="358" customWidth="1"/>
    <col min="8" max="9" width="9.44140625" style="358" customWidth="1"/>
    <col min="10" max="10" width="8" style="358" customWidth="1"/>
    <col min="11" max="11" width="13" style="358" customWidth="1"/>
    <col min="12" max="12" width="9.44140625" style="358" customWidth="1"/>
    <col min="13" max="13" width="6.109375" style="358" customWidth="1"/>
    <col min="14" max="14" width="5.109375" style="358" customWidth="1"/>
    <col min="15" max="15" width="8.109375" style="358" customWidth="1"/>
    <col min="16" max="16" width="7.6640625" style="358" customWidth="1"/>
    <col min="17" max="16384" width="11.44140625" style="358"/>
  </cols>
  <sheetData>
    <row r="1" spans="1:20" s="422" customFormat="1" ht="14.4">
      <c r="A1" s="421" t="s">
        <v>34</v>
      </c>
      <c r="B1" s="805" t="s">
        <v>375</v>
      </c>
      <c r="C1" s="805"/>
      <c r="D1" s="805"/>
      <c r="E1" s="805"/>
      <c r="F1" s="805"/>
    </row>
    <row r="2" spans="1:20" s="422" customFormat="1" ht="14.4">
      <c r="A2" s="421" t="s">
        <v>36</v>
      </c>
      <c r="B2" s="423" t="s">
        <v>376</v>
      </c>
      <c r="C2" s="424"/>
      <c r="D2" s="421" t="s">
        <v>38</v>
      </c>
      <c r="E2" s="423" t="s">
        <v>295</v>
      </c>
      <c r="F2" s="424"/>
    </row>
    <row r="3" spans="1:20">
      <c r="A3" s="357"/>
      <c r="K3" s="806"/>
      <c r="L3" s="806"/>
      <c r="M3" s="806"/>
      <c r="N3" s="806"/>
      <c r="O3" s="806"/>
      <c r="P3" s="806"/>
    </row>
    <row r="5" spans="1:20" ht="16.2">
      <c r="A5" s="359" t="s">
        <v>377</v>
      </c>
      <c r="R5" s="360"/>
    </row>
    <row r="6" spans="1:20" ht="16.2" thickBot="1">
      <c r="A6" s="361" t="s">
        <v>378</v>
      </c>
    </row>
    <row r="7" spans="1:20" ht="15" customHeight="1">
      <c r="A7" s="807" t="s">
        <v>379</v>
      </c>
      <c r="B7" s="809" t="s">
        <v>380</v>
      </c>
      <c r="C7" s="809" t="s">
        <v>381</v>
      </c>
      <c r="D7" s="811" t="s">
        <v>382</v>
      </c>
      <c r="E7" s="812"/>
      <c r="F7" s="812"/>
      <c r="G7" s="812"/>
      <c r="H7" s="813"/>
      <c r="I7" s="811" t="s">
        <v>383</v>
      </c>
      <c r="J7" s="812"/>
      <c r="K7" s="812"/>
      <c r="L7" s="812"/>
      <c r="M7" s="812"/>
      <c r="N7" s="812"/>
      <c r="O7" s="812"/>
      <c r="P7" s="814"/>
      <c r="Q7" s="362"/>
    </row>
    <row r="8" spans="1:20" ht="15" customHeight="1">
      <c r="A8" s="808"/>
      <c r="B8" s="810"/>
      <c r="C8" s="810"/>
      <c r="D8" s="810" t="s">
        <v>384</v>
      </c>
      <c r="E8" s="810" t="s">
        <v>385</v>
      </c>
      <c r="F8" s="810" t="s">
        <v>386</v>
      </c>
      <c r="G8" s="810" t="s">
        <v>387</v>
      </c>
      <c r="H8" s="810" t="s">
        <v>388</v>
      </c>
      <c r="I8" s="810" t="s">
        <v>389</v>
      </c>
      <c r="J8" s="810" t="s">
        <v>390</v>
      </c>
      <c r="K8" s="810" t="s">
        <v>391</v>
      </c>
      <c r="L8" s="810" t="s">
        <v>392</v>
      </c>
      <c r="M8" s="810" t="s">
        <v>393</v>
      </c>
      <c r="N8" s="810" t="s">
        <v>394</v>
      </c>
      <c r="O8" s="810" t="s">
        <v>395</v>
      </c>
      <c r="P8" s="815" t="s">
        <v>396</v>
      </c>
    </row>
    <row r="9" spans="1:20" s="363" customFormat="1" ht="36" customHeight="1">
      <c r="A9" s="808"/>
      <c r="B9" s="810"/>
      <c r="C9" s="810"/>
      <c r="D9" s="810"/>
      <c r="E9" s="810"/>
      <c r="F9" s="810"/>
      <c r="G9" s="810"/>
      <c r="H9" s="810"/>
      <c r="I9" s="810"/>
      <c r="J9" s="810"/>
      <c r="K9" s="810"/>
      <c r="L9" s="810"/>
      <c r="M9" s="810" t="s">
        <v>397</v>
      </c>
      <c r="N9" s="810" t="s">
        <v>398</v>
      </c>
      <c r="O9" s="810" t="s">
        <v>399</v>
      </c>
      <c r="P9" s="815"/>
      <c r="T9" s="364"/>
    </row>
    <row r="10" spans="1:20" s="369" customFormat="1" ht="21" customHeight="1">
      <c r="A10" s="365"/>
      <c r="B10" s="366"/>
      <c r="C10" s="367" t="s">
        <v>400</v>
      </c>
      <c r="D10" s="367" t="s">
        <v>401</v>
      </c>
      <c r="E10" s="366" t="s">
        <v>402</v>
      </c>
      <c r="F10" s="366" t="s">
        <v>403</v>
      </c>
      <c r="G10" s="366" t="s">
        <v>404</v>
      </c>
      <c r="H10" s="366" t="s">
        <v>405</v>
      </c>
      <c r="I10" s="366" t="s">
        <v>406</v>
      </c>
      <c r="J10" s="366" t="s">
        <v>407</v>
      </c>
      <c r="K10" s="366" t="s">
        <v>408</v>
      </c>
      <c r="L10" s="366" t="s">
        <v>409</v>
      </c>
      <c r="M10" s="366" t="s">
        <v>410</v>
      </c>
      <c r="N10" s="366" t="s">
        <v>411</v>
      </c>
      <c r="O10" s="366" t="s">
        <v>412</v>
      </c>
      <c r="P10" s="368" t="s">
        <v>413</v>
      </c>
    </row>
    <row r="11" spans="1:20">
      <c r="A11" s="370" t="s">
        <v>414</v>
      </c>
      <c r="B11" s="371"/>
      <c r="C11" s="372"/>
      <c r="D11" s="372"/>
      <c r="E11" s="372"/>
      <c r="F11" s="372"/>
      <c r="G11" s="372"/>
      <c r="H11" s="372"/>
      <c r="I11" s="372"/>
      <c r="J11" s="372"/>
      <c r="K11" s="372"/>
      <c r="L11" s="372"/>
      <c r="M11" s="372"/>
      <c r="N11" s="372"/>
      <c r="O11" s="372"/>
      <c r="P11" s="373"/>
    </row>
    <row r="12" spans="1:20">
      <c r="A12" s="374" t="s">
        <v>415</v>
      </c>
      <c r="B12" s="375"/>
      <c r="C12" s="375"/>
      <c r="D12" s="375"/>
      <c r="E12" s="376"/>
      <c r="F12" s="376"/>
      <c r="G12" s="376"/>
      <c r="H12" s="376"/>
      <c r="I12" s="376"/>
      <c r="J12" s="376"/>
      <c r="K12" s="376"/>
      <c r="L12" s="376"/>
      <c r="M12" s="376"/>
      <c r="N12" s="376"/>
      <c r="O12" s="376"/>
      <c r="P12" s="377"/>
    </row>
    <row r="13" spans="1:20">
      <c r="A13" s="374"/>
      <c r="B13" s="375"/>
      <c r="C13" s="375"/>
      <c r="D13" s="375"/>
      <c r="E13" s="376"/>
      <c r="F13" s="376"/>
      <c r="G13" s="376"/>
      <c r="H13" s="376">
        <f>SUM(C13:G13)</f>
        <v>0</v>
      </c>
      <c r="I13" s="376"/>
      <c r="J13" s="376"/>
      <c r="K13" s="376"/>
      <c r="L13" s="376">
        <f>SUM(I13:K13)</f>
        <v>0</v>
      </c>
      <c r="M13" s="376"/>
      <c r="N13" s="376"/>
      <c r="O13" s="376"/>
      <c r="P13" s="377"/>
    </row>
    <row r="14" spans="1:20">
      <c r="A14" s="374"/>
      <c r="B14" s="375"/>
      <c r="C14" s="375"/>
      <c r="D14" s="375"/>
      <c r="E14" s="376"/>
      <c r="F14" s="376"/>
      <c r="G14" s="376"/>
      <c r="H14" s="376">
        <f>SUM(C14:G14)</f>
        <v>0</v>
      </c>
      <c r="I14" s="376"/>
      <c r="J14" s="376"/>
      <c r="K14" s="376"/>
      <c r="L14" s="376">
        <f>SUM(I14:K14)</f>
        <v>0</v>
      </c>
      <c r="M14" s="376"/>
      <c r="N14" s="376"/>
      <c r="O14" s="376"/>
      <c r="P14" s="377"/>
    </row>
    <row r="15" spans="1:20">
      <c r="A15" s="378" t="s">
        <v>416</v>
      </c>
      <c r="B15" s="379"/>
      <c r="C15" s="380">
        <f>SUM(C13:C14)</f>
        <v>0</v>
      </c>
      <c r="D15" s="380">
        <f t="shared" ref="D15:P15" si="0">SUM(D13:D14)</f>
        <v>0</v>
      </c>
      <c r="E15" s="380">
        <f t="shared" si="0"/>
        <v>0</v>
      </c>
      <c r="F15" s="380">
        <f t="shared" si="0"/>
        <v>0</v>
      </c>
      <c r="G15" s="380">
        <f t="shared" si="0"/>
        <v>0</v>
      </c>
      <c r="H15" s="380">
        <f t="shared" si="0"/>
        <v>0</v>
      </c>
      <c r="I15" s="380">
        <f t="shared" si="0"/>
        <v>0</v>
      </c>
      <c r="J15" s="380">
        <f t="shared" si="0"/>
        <v>0</v>
      </c>
      <c r="K15" s="380">
        <f t="shared" si="0"/>
        <v>0</v>
      </c>
      <c r="L15" s="380">
        <f t="shared" si="0"/>
        <v>0</v>
      </c>
      <c r="M15" s="380">
        <f t="shared" si="0"/>
        <v>0</v>
      </c>
      <c r="N15" s="380">
        <f t="shared" si="0"/>
        <v>0</v>
      </c>
      <c r="O15" s="380">
        <f t="shared" si="0"/>
        <v>0</v>
      </c>
      <c r="P15" s="381">
        <f t="shared" si="0"/>
        <v>0</v>
      </c>
    </row>
    <row r="16" spans="1:20">
      <c r="A16" s="374" t="s">
        <v>417</v>
      </c>
      <c r="B16" s="375"/>
      <c r="C16" s="376"/>
      <c r="D16" s="375"/>
      <c r="E16" s="376"/>
      <c r="F16" s="376"/>
      <c r="G16" s="382"/>
      <c r="H16" s="382"/>
      <c r="I16" s="382"/>
      <c r="J16" s="376"/>
      <c r="K16" s="376"/>
      <c r="L16" s="376"/>
      <c r="M16" s="376"/>
      <c r="N16" s="376"/>
      <c r="O16" s="376"/>
      <c r="P16" s="377"/>
    </row>
    <row r="17" spans="1:17">
      <c r="A17" s="374"/>
      <c r="B17" s="375"/>
      <c r="C17" s="375"/>
      <c r="D17" s="375"/>
      <c r="E17" s="376"/>
      <c r="F17" s="376"/>
      <c r="G17" s="376"/>
      <c r="H17" s="376">
        <f>SUM(C17:G17)</f>
        <v>0</v>
      </c>
      <c r="I17" s="376"/>
      <c r="J17" s="376"/>
      <c r="K17" s="376"/>
      <c r="L17" s="376">
        <f>SUM(I17:K17)</f>
        <v>0</v>
      </c>
      <c r="M17" s="376"/>
      <c r="N17" s="376"/>
      <c r="O17" s="376"/>
      <c r="P17" s="377"/>
    </row>
    <row r="18" spans="1:17">
      <c r="A18" s="374"/>
      <c r="B18" s="375"/>
      <c r="C18" s="375"/>
      <c r="D18" s="375"/>
      <c r="E18" s="376"/>
      <c r="F18" s="376"/>
      <c r="G18" s="376"/>
      <c r="H18" s="376">
        <f>SUM(C18:G18)</f>
        <v>0</v>
      </c>
      <c r="I18" s="376"/>
      <c r="J18" s="376"/>
      <c r="K18" s="376"/>
      <c r="L18" s="376">
        <f>SUM(I18:K18)</f>
        <v>0</v>
      </c>
      <c r="M18" s="376"/>
      <c r="N18" s="376"/>
      <c r="O18" s="376"/>
      <c r="P18" s="377"/>
    </row>
    <row r="19" spans="1:17" s="357" customFormat="1">
      <c r="A19" s="378" t="s">
        <v>418</v>
      </c>
      <c r="B19" s="379"/>
      <c r="C19" s="380">
        <f t="shared" ref="C19:P19" si="1">SUM(C17:C18)</f>
        <v>0</v>
      </c>
      <c r="D19" s="380">
        <f t="shared" si="1"/>
        <v>0</v>
      </c>
      <c r="E19" s="380">
        <f t="shared" si="1"/>
        <v>0</v>
      </c>
      <c r="F19" s="380">
        <f t="shared" si="1"/>
        <v>0</v>
      </c>
      <c r="G19" s="380">
        <f t="shared" si="1"/>
        <v>0</v>
      </c>
      <c r="H19" s="380">
        <f t="shared" si="1"/>
        <v>0</v>
      </c>
      <c r="I19" s="380">
        <f t="shared" si="1"/>
        <v>0</v>
      </c>
      <c r="J19" s="380">
        <f t="shared" si="1"/>
        <v>0</v>
      </c>
      <c r="K19" s="380">
        <f t="shared" si="1"/>
        <v>0</v>
      </c>
      <c r="L19" s="380">
        <f t="shared" si="1"/>
        <v>0</v>
      </c>
      <c r="M19" s="380">
        <f t="shared" si="1"/>
        <v>0</v>
      </c>
      <c r="N19" s="380">
        <f t="shared" si="1"/>
        <v>0</v>
      </c>
      <c r="O19" s="380">
        <f t="shared" si="1"/>
        <v>0</v>
      </c>
      <c r="P19" s="381">
        <f t="shared" si="1"/>
        <v>0</v>
      </c>
      <c r="Q19" s="383"/>
    </row>
    <row r="20" spans="1:17">
      <c r="A20" s="374" t="s">
        <v>419</v>
      </c>
      <c r="B20" s="375"/>
      <c r="C20" s="376"/>
      <c r="D20" s="375"/>
      <c r="E20" s="376"/>
      <c r="F20" s="376"/>
      <c r="G20" s="382"/>
      <c r="H20" s="382"/>
      <c r="I20" s="382"/>
      <c r="J20" s="376"/>
      <c r="K20" s="376"/>
      <c r="L20" s="376"/>
      <c r="M20" s="376"/>
      <c r="N20" s="376"/>
      <c r="O20" s="376"/>
      <c r="P20" s="377"/>
      <c r="Q20" s="384"/>
    </row>
    <row r="21" spans="1:17">
      <c r="A21" s="374"/>
      <c r="B21" s="375"/>
      <c r="C21" s="375"/>
      <c r="D21" s="375"/>
      <c r="E21" s="376"/>
      <c r="F21" s="376"/>
      <c r="G21" s="376"/>
      <c r="H21" s="376">
        <f>SUM(C21:G21)</f>
        <v>0</v>
      </c>
      <c r="I21" s="376"/>
      <c r="J21" s="376"/>
      <c r="K21" s="376"/>
      <c r="L21" s="376">
        <f>SUM(I21:K21)</f>
        <v>0</v>
      </c>
      <c r="M21" s="376"/>
      <c r="N21" s="376"/>
      <c r="O21" s="376"/>
      <c r="P21" s="377"/>
      <c r="Q21" s="384"/>
    </row>
    <row r="22" spans="1:17">
      <c r="A22" s="374"/>
      <c r="B22" s="375"/>
      <c r="C22" s="375"/>
      <c r="D22" s="375"/>
      <c r="E22" s="376"/>
      <c r="F22" s="376"/>
      <c r="G22" s="376"/>
      <c r="H22" s="376">
        <f>SUM(C22:G22)</f>
        <v>0</v>
      </c>
      <c r="I22" s="376"/>
      <c r="J22" s="376"/>
      <c r="K22" s="376"/>
      <c r="L22" s="376">
        <f>SUM(I22:K22)</f>
        <v>0</v>
      </c>
      <c r="M22" s="376"/>
      <c r="N22" s="376"/>
      <c r="O22" s="376"/>
      <c r="P22" s="377"/>
      <c r="Q22" s="384"/>
    </row>
    <row r="23" spans="1:17">
      <c r="A23" s="378" t="s">
        <v>420</v>
      </c>
      <c r="B23" s="379"/>
      <c r="C23" s="380">
        <f t="shared" ref="C23:P23" si="2">SUM(C21:C22)</f>
        <v>0</v>
      </c>
      <c r="D23" s="380">
        <f t="shared" si="2"/>
        <v>0</v>
      </c>
      <c r="E23" s="380">
        <f t="shared" si="2"/>
        <v>0</v>
      </c>
      <c r="F23" s="380">
        <f t="shared" si="2"/>
        <v>0</v>
      </c>
      <c r="G23" s="380">
        <f t="shared" si="2"/>
        <v>0</v>
      </c>
      <c r="H23" s="380">
        <f t="shared" si="2"/>
        <v>0</v>
      </c>
      <c r="I23" s="380">
        <f t="shared" si="2"/>
        <v>0</v>
      </c>
      <c r="J23" s="380">
        <f t="shared" si="2"/>
        <v>0</v>
      </c>
      <c r="K23" s="380">
        <f t="shared" si="2"/>
        <v>0</v>
      </c>
      <c r="L23" s="380">
        <f t="shared" si="2"/>
        <v>0</v>
      </c>
      <c r="M23" s="380">
        <f t="shared" si="2"/>
        <v>0</v>
      </c>
      <c r="N23" s="380">
        <f t="shared" si="2"/>
        <v>0</v>
      </c>
      <c r="O23" s="380">
        <f t="shared" si="2"/>
        <v>0</v>
      </c>
      <c r="P23" s="381">
        <f t="shared" si="2"/>
        <v>0</v>
      </c>
      <c r="Q23" s="384"/>
    </row>
    <row r="24" spans="1:17">
      <c r="A24" s="374" t="s">
        <v>421</v>
      </c>
      <c r="B24" s="375"/>
      <c r="C24" s="376"/>
      <c r="D24" s="375"/>
      <c r="E24" s="376"/>
      <c r="F24" s="376"/>
      <c r="G24" s="382"/>
      <c r="H24" s="382"/>
      <c r="I24" s="382"/>
      <c r="J24" s="376"/>
      <c r="K24" s="376"/>
      <c r="L24" s="376"/>
      <c r="M24" s="376"/>
      <c r="N24" s="376"/>
      <c r="O24" s="376"/>
      <c r="P24" s="377"/>
      <c r="Q24" s="384"/>
    </row>
    <row r="25" spans="1:17">
      <c r="A25" s="374"/>
      <c r="B25" s="375"/>
      <c r="C25" s="375"/>
      <c r="D25" s="375"/>
      <c r="E25" s="376"/>
      <c r="F25" s="376"/>
      <c r="G25" s="376"/>
      <c r="H25" s="376">
        <f>SUM(C25:G25)</f>
        <v>0</v>
      </c>
      <c r="I25" s="376"/>
      <c r="J25" s="376"/>
      <c r="K25" s="376"/>
      <c r="L25" s="376">
        <f>SUM(I25:K25)</f>
        <v>0</v>
      </c>
      <c r="M25" s="376"/>
      <c r="N25" s="376"/>
      <c r="O25" s="376"/>
      <c r="P25" s="377"/>
      <c r="Q25" s="384"/>
    </row>
    <row r="26" spans="1:17">
      <c r="A26" s="374"/>
      <c r="B26" s="375"/>
      <c r="C26" s="375"/>
      <c r="D26" s="375"/>
      <c r="E26" s="376"/>
      <c r="F26" s="376"/>
      <c r="G26" s="376"/>
      <c r="H26" s="376">
        <f>SUM(C26:G26)</f>
        <v>0</v>
      </c>
      <c r="I26" s="376"/>
      <c r="J26" s="376"/>
      <c r="K26" s="376"/>
      <c r="L26" s="376">
        <f>SUM(I26:K26)</f>
        <v>0</v>
      </c>
      <c r="M26" s="376"/>
      <c r="N26" s="376"/>
      <c r="O26" s="376"/>
      <c r="P26" s="377"/>
      <c r="Q26" s="384"/>
    </row>
    <row r="27" spans="1:17" s="357" customFormat="1">
      <c r="A27" s="378" t="s">
        <v>422</v>
      </c>
      <c r="B27" s="379"/>
      <c r="C27" s="380">
        <f t="shared" ref="C27:P27" si="3">SUM(C25:C26)</f>
        <v>0</v>
      </c>
      <c r="D27" s="380">
        <f t="shared" si="3"/>
        <v>0</v>
      </c>
      <c r="E27" s="380">
        <f t="shared" si="3"/>
        <v>0</v>
      </c>
      <c r="F27" s="380">
        <f t="shared" si="3"/>
        <v>0</v>
      </c>
      <c r="G27" s="380">
        <f t="shared" si="3"/>
        <v>0</v>
      </c>
      <c r="H27" s="380">
        <f t="shared" si="3"/>
        <v>0</v>
      </c>
      <c r="I27" s="380">
        <f t="shared" si="3"/>
        <v>0</v>
      </c>
      <c r="J27" s="380">
        <f t="shared" si="3"/>
        <v>0</v>
      </c>
      <c r="K27" s="380">
        <f t="shared" si="3"/>
        <v>0</v>
      </c>
      <c r="L27" s="380">
        <f t="shared" si="3"/>
        <v>0</v>
      </c>
      <c r="M27" s="380">
        <f t="shared" si="3"/>
        <v>0</v>
      </c>
      <c r="N27" s="380">
        <f t="shared" si="3"/>
        <v>0</v>
      </c>
      <c r="O27" s="380">
        <f t="shared" si="3"/>
        <v>0</v>
      </c>
      <c r="P27" s="381">
        <f t="shared" si="3"/>
        <v>0</v>
      </c>
      <c r="Q27" s="383"/>
    </row>
    <row r="28" spans="1:17">
      <c r="A28" s="385" t="s">
        <v>423</v>
      </c>
      <c r="B28" s="386"/>
      <c r="C28" s="387">
        <f>C15+C19+C23+C27</f>
        <v>0</v>
      </c>
      <c r="D28" s="387">
        <f t="shared" ref="D28:P28" si="4">D15+D19+D23+D27</f>
        <v>0</v>
      </c>
      <c r="E28" s="387">
        <f t="shared" si="4"/>
        <v>0</v>
      </c>
      <c r="F28" s="387">
        <f t="shared" si="4"/>
        <v>0</v>
      </c>
      <c r="G28" s="387">
        <f t="shared" si="4"/>
        <v>0</v>
      </c>
      <c r="H28" s="387">
        <f t="shared" si="4"/>
        <v>0</v>
      </c>
      <c r="I28" s="387">
        <f t="shared" si="4"/>
        <v>0</v>
      </c>
      <c r="J28" s="387">
        <f t="shared" si="4"/>
        <v>0</v>
      </c>
      <c r="K28" s="387">
        <f t="shared" si="4"/>
        <v>0</v>
      </c>
      <c r="L28" s="387">
        <f t="shared" si="4"/>
        <v>0</v>
      </c>
      <c r="M28" s="387">
        <f t="shared" si="4"/>
        <v>0</v>
      </c>
      <c r="N28" s="387">
        <f t="shared" si="4"/>
        <v>0</v>
      </c>
      <c r="O28" s="387">
        <f t="shared" si="4"/>
        <v>0</v>
      </c>
      <c r="P28" s="388">
        <f t="shared" si="4"/>
        <v>0</v>
      </c>
      <c r="Q28" s="384"/>
    </row>
    <row r="29" spans="1:17">
      <c r="A29" s="389" t="s">
        <v>424</v>
      </c>
      <c r="B29" s="390"/>
      <c r="C29" s="391"/>
      <c r="D29" s="391"/>
      <c r="E29" s="391"/>
      <c r="F29" s="391"/>
      <c r="G29" s="391"/>
      <c r="H29" s="391"/>
      <c r="I29" s="391"/>
      <c r="J29" s="391"/>
      <c r="K29" s="391"/>
      <c r="L29" s="391"/>
      <c r="M29" s="391"/>
      <c r="N29" s="391"/>
      <c r="O29" s="391"/>
      <c r="P29" s="392"/>
      <c r="Q29" s="384"/>
    </row>
    <row r="30" spans="1:17">
      <c r="A30" s="374" t="s">
        <v>425</v>
      </c>
      <c r="B30" s="375"/>
      <c r="C30" s="376"/>
      <c r="D30" s="375"/>
      <c r="E30" s="376"/>
      <c r="F30" s="376"/>
      <c r="G30" s="382"/>
      <c r="H30" s="376"/>
      <c r="I30" s="376"/>
      <c r="J30" s="376"/>
      <c r="K30" s="393"/>
      <c r="L30" s="376"/>
      <c r="M30" s="376"/>
      <c r="N30" s="376"/>
      <c r="O30" s="376"/>
      <c r="P30" s="377"/>
      <c r="Q30" s="384"/>
    </row>
    <row r="31" spans="1:17">
      <c r="A31" s="374" t="s">
        <v>426</v>
      </c>
      <c r="B31" s="375"/>
      <c r="C31" s="376"/>
      <c r="D31" s="375"/>
      <c r="E31" s="376"/>
      <c r="F31" s="376"/>
      <c r="G31" s="382"/>
      <c r="H31" s="375"/>
      <c r="I31" s="375"/>
      <c r="J31" s="376"/>
      <c r="K31" s="376"/>
      <c r="L31" s="376"/>
      <c r="M31" s="376"/>
      <c r="N31" s="376"/>
      <c r="O31" s="376"/>
      <c r="P31" s="377"/>
      <c r="Q31" s="384"/>
    </row>
    <row r="32" spans="1:17">
      <c r="A32" s="374"/>
      <c r="B32" s="375"/>
      <c r="C32" s="375"/>
      <c r="D32" s="375"/>
      <c r="E32" s="376"/>
      <c r="F32" s="376"/>
      <c r="G32" s="376"/>
      <c r="H32" s="376">
        <f>SUM(C32:G32)</f>
        <v>0</v>
      </c>
      <c r="I32" s="376"/>
      <c r="J32" s="376"/>
      <c r="K32" s="376"/>
      <c r="L32" s="376">
        <f>SUM(I32:K32)</f>
        <v>0</v>
      </c>
      <c r="M32" s="376"/>
      <c r="N32" s="376"/>
      <c r="O32" s="376"/>
      <c r="P32" s="377"/>
      <c r="Q32" s="384"/>
    </row>
    <row r="33" spans="1:17">
      <c r="A33" s="374"/>
      <c r="B33" s="375"/>
      <c r="C33" s="375"/>
      <c r="D33" s="375"/>
      <c r="E33" s="376"/>
      <c r="F33" s="376"/>
      <c r="G33" s="376"/>
      <c r="H33" s="376">
        <f>SUM(C33:G33)</f>
        <v>0</v>
      </c>
      <c r="I33" s="376"/>
      <c r="J33" s="376"/>
      <c r="K33" s="376"/>
      <c r="L33" s="376">
        <f>SUM(I33:K33)</f>
        <v>0</v>
      </c>
      <c r="M33" s="376"/>
      <c r="N33" s="376"/>
      <c r="O33" s="376"/>
      <c r="P33" s="377"/>
      <c r="Q33" s="384"/>
    </row>
    <row r="34" spans="1:17">
      <c r="A34" s="374" t="s">
        <v>427</v>
      </c>
      <c r="B34" s="375"/>
      <c r="C34" s="380">
        <f t="shared" ref="C34:P34" si="5">SUM(C32:C33)</f>
        <v>0</v>
      </c>
      <c r="D34" s="380">
        <f t="shared" si="5"/>
        <v>0</v>
      </c>
      <c r="E34" s="380">
        <f t="shared" si="5"/>
        <v>0</v>
      </c>
      <c r="F34" s="380">
        <f t="shared" si="5"/>
        <v>0</v>
      </c>
      <c r="G34" s="380">
        <f t="shared" si="5"/>
        <v>0</v>
      </c>
      <c r="H34" s="380">
        <f t="shared" si="5"/>
        <v>0</v>
      </c>
      <c r="I34" s="380">
        <f t="shared" si="5"/>
        <v>0</v>
      </c>
      <c r="J34" s="380">
        <f t="shared" si="5"/>
        <v>0</v>
      </c>
      <c r="K34" s="380">
        <f t="shared" si="5"/>
        <v>0</v>
      </c>
      <c r="L34" s="380">
        <f t="shared" si="5"/>
        <v>0</v>
      </c>
      <c r="M34" s="380">
        <f t="shared" si="5"/>
        <v>0</v>
      </c>
      <c r="N34" s="380">
        <f t="shared" si="5"/>
        <v>0</v>
      </c>
      <c r="O34" s="380">
        <f t="shared" si="5"/>
        <v>0</v>
      </c>
      <c r="P34" s="381">
        <f t="shared" si="5"/>
        <v>0</v>
      </c>
      <c r="Q34" s="384"/>
    </row>
    <row r="35" spans="1:17" s="357" customFormat="1">
      <c r="A35" s="374" t="s">
        <v>428</v>
      </c>
      <c r="B35" s="375"/>
      <c r="C35" s="376"/>
      <c r="D35" s="375"/>
      <c r="E35" s="376"/>
      <c r="F35" s="376"/>
      <c r="G35" s="376"/>
      <c r="H35" s="376"/>
      <c r="I35" s="376"/>
      <c r="J35" s="376"/>
      <c r="K35" s="376"/>
      <c r="L35" s="376"/>
      <c r="M35" s="376"/>
      <c r="N35" s="376"/>
      <c r="O35" s="376"/>
      <c r="P35" s="377"/>
      <c r="Q35" s="383"/>
    </row>
    <row r="36" spans="1:17" s="357" customFormat="1">
      <c r="A36" s="374"/>
      <c r="B36" s="375"/>
      <c r="C36" s="375"/>
      <c r="D36" s="375"/>
      <c r="E36" s="376"/>
      <c r="F36" s="376"/>
      <c r="G36" s="376"/>
      <c r="H36" s="376">
        <f>SUM(C36:G36)</f>
        <v>0</v>
      </c>
      <c r="I36" s="376"/>
      <c r="J36" s="376"/>
      <c r="K36" s="376"/>
      <c r="L36" s="376">
        <f>SUM(I36:K36)</f>
        <v>0</v>
      </c>
      <c r="M36" s="376"/>
      <c r="N36" s="376"/>
      <c r="O36" s="376"/>
      <c r="P36" s="377"/>
      <c r="Q36" s="383"/>
    </row>
    <row r="37" spans="1:17" s="357" customFormat="1">
      <c r="A37" s="374"/>
      <c r="B37" s="375"/>
      <c r="C37" s="375"/>
      <c r="D37" s="375"/>
      <c r="E37" s="376"/>
      <c r="F37" s="376"/>
      <c r="G37" s="376"/>
      <c r="H37" s="376">
        <f>SUM(C37:G37)</f>
        <v>0</v>
      </c>
      <c r="I37" s="376"/>
      <c r="J37" s="376"/>
      <c r="K37" s="376"/>
      <c r="L37" s="376">
        <f>SUM(I37:K37)</f>
        <v>0</v>
      </c>
      <c r="M37" s="376"/>
      <c r="N37" s="376"/>
      <c r="O37" s="376"/>
      <c r="P37" s="377"/>
      <c r="Q37" s="383"/>
    </row>
    <row r="38" spans="1:17">
      <c r="A38" s="374" t="s">
        <v>429</v>
      </c>
      <c r="B38" s="375"/>
      <c r="C38" s="380">
        <f t="shared" ref="C38:P38" si="6">SUM(C36:C37)</f>
        <v>0</v>
      </c>
      <c r="D38" s="380">
        <f t="shared" si="6"/>
        <v>0</v>
      </c>
      <c r="E38" s="380">
        <f t="shared" si="6"/>
        <v>0</v>
      </c>
      <c r="F38" s="380">
        <f t="shared" si="6"/>
        <v>0</v>
      </c>
      <c r="G38" s="380">
        <f t="shared" si="6"/>
        <v>0</v>
      </c>
      <c r="H38" s="380">
        <f t="shared" si="6"/>
        <v>0</v>
      </c>
      <c r="I38" s="380">
        <f t="shared" si="6"/>
        <v>0</v>
      </c>
      <c r="J38" s="380">
        <f t="shared" si="6"/>
        <v>0</v>
      </c>
      <c r="K38" s="380">
        <f t="shared" si="6"/>
        <v>0</v>
      </c>
      <c r="L38" s="380">
        <f t="shared" si="6"/>
        <v>0</v>
      </c>
      <c r="M38" s="380">
        <f t="shared" si="6"/>
        <v>0</v>
      </c>
      <c r="N38" s="380">
        <f t="shared" si="6"/>
        <v>0</v>
      </c>
      <c r="O38" s="380">
        <f t="shared" si="6"/>
        <v>0</v>
      </c>
      <c r="P38" s="381">
        <f t="shared" si="6"/>
        <v>0</v>
      </c>
      <c r="Q38" s="384"/>
    </row>
    <row r="39" spans="1:17">
      <c r="A39" s="374" t="s">
        <v>430</v>
      </c>
      <c r="B39" s="375"/>
      <c r="C39" s="376"/>
      <c r="D39" s="375"/>
      <c r="E39" s="376"/>
      <c r="F39" s="376"/>
      <c r="G39" s="376"/>
      <c r="H39" s="376"/>
      <c r="I39" s="376"/>
      <c r="J39" s="376"/>
      <c r="K39" s="376"/>
      <c r="L39" s="376"/>
      <c r="M39" s="376"/>
      <c r="N39" s="376"/>
      <c r="O39" s="376"/>
      <c r="P39" s="377"/>
      <c r="Q39" s="384"/>
    </row>
    <row r="40" spans="1:17">
      <c r="A40" s="374"/>
      <c r="B40" s="375"/>
      <c r="C40" s="375"/>
      <c r="D40" s="375"/>
      <c r="E40" s="376"/>
      <c r="F40" s="376"/>
      <c r="G40" s="376"/>
      <c r="H40" s="376">
        <f>SUM(C40:G40)</f>
        <v>0</v>
      </c>
      <c r="I40" s="376"/>
      <c r="J40" s="376"/>
      <c r="K40" s="376"/>
      <c r="L40" s="376">
        <f>SUM(I40:K40)</f>
        <v>0</v>
      </c>
      <c r="M40" s="376"/>
      <c r="N40" s="376"/>
      <c r="O40" s="376"/>
      <c r="P40" s="377"/>
      <c r="Q40" s="384"/>
    </row>
    <row r="41" spans="1:17">
      <c r="A41" s="374"/>
      <c r="B41" s="375"/>
      <c r="C41" s="375"/>
      <c r="D41" s="375"/>
      <c r="E41" s="376"/>
      <c r="F41" s="376"/>
      <c r="G41" s="376"/>
      <c r="H41" s="376">
        <f>SUM(C41:G41)</f>
        <v>0</v>
      </c>
      <c r="I41" s="376"/>
      <c r="J41" s="376"/>
      <c r="K41" s="376"/>
      <c r="L41" s="376">
        <f>SUM(I41:K41)</f>
        <v>0</v>
      </c>
      <c r="M41" s="376"/>
      <c r="N41" s="376"/>
      <c r="O41" s="376"/>
      <c r="P41" s="377"/>
      <c r="Q41" s="384"/>
    </row>
    <row r="42" spans="1:17" s="357" customFormat="1">
      <c r="A42" s="374" t="s">
        <v>431</v>
      </c>
      <c r="B42" s="375"/>
      <c r="C42" s="380">
        <f t="shared" ref="C42:P42" si="7">SUM(C40:C41)</f>
        <v>0</v>
      </c>
      <c r="D42" s="380">
        <f t="shared" si="7"/>
        <v>0</v>
      </c>
      <c r="E42" s="380">
        <f t="shared" si="7"/>
        <v>0</v>
      </c>
      <c r="F42" s="380">
        <f t="shared" si="7"/>
        <v>0</v>
      </c>
      <c r="G42" s="380">
        <f t="shared" si="7"/>
        <v>0</v>
      </c>
      <c r="H42" s="380">
        <f t="shared" si="7"/>
        <v>0</v>
      </c>
      <c r="I42" s="380">
        <f t="shared" si="7"/>
        <v>0</v>
      </c>
      <c r="J42" s="380">
        <f t="shared" si="7"/>
        <v>0</v>
      </c>
      <c r="K42" s="380">
        <f t="shared" si="7"/>
        <v>0</v>
      </c>
      <c r="L42" s="380">
        <f t="shared" si="7"/>
        <v>0</v>
      </c>
      <c r="M42" s="380">
        <f t="shared" si="7"/>
        <v>0</v>
      </c>
      <c r="N42" s="380">
        <f t="shared" si="7"/>
        <v>0</v>
      </c>
      <c r="O42" s="380">
        <f t="shared" si="7"/>
        <v>0</v>
      </c>
      <c r="P42" s="381">
        <f t="shared" si="7"/>
        <v>0</v>
      </c>
      <c r="Q42" s="383"/>
    </row>
    <row r="43" spans="1:17" s="357" customFormat="1">
      <c r="A43" s="378" t="s">
        <v>432</v>
      </c>
      <c r="B43" s="379"/>
      <c r="C43" s="380">
        <f>C34+C38+C42</f>
        <v>0</v>
      </c>
      <c r="D43" s="380">
        <f t="shared" ref="D43:P43" si="8">D34+D38+D42</f>
        <v>0</v>
      </c>
      <c r="E43" s="380">
        <f t="shared" si="8"/>
        <v>0</v>
      </c>
      <c r="F43" s="380">
        <f t="shared" si="8"/>
        <v>0</v>
      </c>
      <c r="G43" s="380">
        <f t="shared" si="8"/>
        <v>0</v>
      </c>
      <c r="H43" s="380">
        <f t="shared" si="8"/>
        <v>0</v>
      </c>
      <c r="I43" s="380">
        <f t="shared" si="8"/>
        <v>0</v>
      </c>
      <c r="J43" s="380">
        <f t="shared" si="8"/>
        <v>0</v>
      </c>
      <c r="K43" s="380">
        <f t="shared" si="8"/>
        <v>0</v>
      </c>
      <c r="L43" s="380">
        <f t="shared" si="8"/>
        <v>0</v>
      </c>
      <c r="M43" s="380">
        <f t="shared" si="8"/>
        <v>0</v>
      </c>
      <c r="N43" s="380">
        <f t="shared" si="8"/>
        <v>0</v>
      </c>
      <c r="O43" s="380">
        <f t="shared" si="8"/>
        <v>0</v>
      </c>
      <c r="P43" s="381">
        <f t="shared" si="8"/>
        <v>0</v>
      </c>
      <c r="Q43" s="383"/>
    </row>
    <row r="44" spans="1:17">
      <c r="A44" s="374" t="s">
        <v>433</v>
      </c>
      <c r="B44" s="375"/>
      <c r="C44" s="376"/>
      <c r="D44" s="375"/>
      <c r="E44" s="376"/>
      <c r="F44" s="394"/>
      <c r="G44" s="376"/>
      <c r="H44" s="376"/>
      <c r="I44" s="376"/>
      <c r="J44" s="376"/>
      <c r="K44" s="376"/>
      <c r="L44" s="376"/>
      <c r="M44" s="376"/>
      <c r="N44" s="376"/>
      <c r="O44" s="376"/>
      <c r="P44" s="377"/>
      <c r="Q44" s="384"/>
    </row>
    <row r="45" spans="1:17">
      <c r="A45" s="374"/>
      <c r="B45" s="375"/>
      <c r="C45" s="375"/>
      <c r="D45" s="375"/>
      <c r="E45" s="376"/>
      <c r="F45" s="376"/>
      <c r="G45" s="376"/>
      <c r="H45" s="376">
        <f>SUM(C45:G45)</f>
        <v>0</v>
      </c>
      <c r="I45" s="376"/>
      <c r="J45" s="376"/>
      <c r="K45" s="376"/>
      <c r="L45" s="376">
        <f>SUM(I45:K45)</f>
        <v>0</v>
      </c>
      <c r="M45" s="376"/>
      <c r="N45" s="376"/>
      <c r="O45" s="376"/>
      <c r="P45" s="377"/>
      <c r="Q45" s="384"/>
    </row>
    <row r="46" spans="1:17">
      <c r="A46" s="374"/>
      <c r="B46" s="375"/>
      <c r="C46" s="375"/>
      <c r="D46" s="375"/>
      <c r="E46" s="376"/>
      <c r="F46" s="376"/>
      <c r="G46" s="376"/>
      <c r="H46" s="376">
        <f>SUM(C46:G46)</f>
        <v>0</v>
      </c>
      <c r="I46" s="376"/>
      <c r="J46" s="376"/>
      <c r="K46" s="376"/>
      <c r="L46" s="376">
        <f>SUM(I46:K46)</f>
        <v>0</v>
      </c>
      <c r="M46" s="376"/>
      <c r="N46" s="376"/>
      <c r="O46" s="376"/>
      <c r="P46" s="377"/>
      <c r="Q46" s="384"/>
    </row>
    <row r="47" spans="1:17">
      <c r="A47" s="378" t="s">
        <v>434</v>
      </c>
      <c r="B47" s="379"/>
      <c r="C47" s="380">
        <f t="shared" ref="C47:P47" si="9">SUM(C45:C46)</f>
        <v>0</v>
      </c>
      <c r="D47" s="380">
        <f t="shared" si="9"/>
        <v>0</v>
      </c>
      <c r="E47" s="380">
        <f t="shared" si="9"/>
        <v>0</v>
      </c>
      <c r="F47" s="380">
        <f t="shared" si="9"/>
        <v>0</v>
      </c>
      <c r="G47" s="380">
        <f t="shared" si="9"/>
        <v>0</v>
      </c>
      <c r="H47" s="380">
        <f t="shared" si="9"/>
        <v>0</v>
      </c>
      <c r="I47" s="380">
        <f t="shared" si="9"/>
        <v>0</v>
      </c>
      <c r="J47" s="380">
        <f t="shared" si="9"/>
        <v>0</v>
      </c>
      <c r="K47" s="380">
        <f t="shared" si="9"/>
        <v>0</v>
      </c>
      <c r="L47" s="380">
        <f t="shared" si="9"/>
        <v>0</v>
      </c>
      <c r="M47" s="380">
        <f t="shared" si="9"/>
        <v>0</v>
      </c>
      <c r="N47" s="380">
        <f t="shared" si="9"/>
        <v>0</v>
      </c>
      <c r="O47" s="380">
        <f t="shared" si="9"/>
        <v>0</v>
      </c>
      <c r="P47" s="381">
        <f t="shared" si="9"/>
        <v>0</v>
      </c>
      <c r="Q47" s="384"/>
    </row>
    <row r="48" spans="1:17">
      <c r="A48" s="374" t="s">
        <v>435</v>
      </c>
      <c r="B48" s="375"/>
      <c r="C48" s="376"/>
      <c r="D48" s="375"/>
      <c r="E48" s="376"/>
      <c r="F48" s="376"/>
      <c r="G48" s="376"/>
      <c r="H48" s="376"/>
      <c r="I48" s="376"/>
      <c r="J48" s="376"/>
      <c r="K48" s="376"/>
      <c r="L48" s="376"/>
      <c r="M48" s="376"/>
      <c r="N48" s="376"/>
      <c r="O48" s="376"/>
      <c r="P48" s="377"/>
      <c r="Q48" s="384"/>
    </row>
    <row r="49" spans="1:17">
      <c r="A49" s="374" t="s">
        <v>436</v>
      </c>
      <c r="B49" s="375"/>
      <c r="C49" s="376"/>
      <c r="D49" s="375"/>
      <c r="E49" s="376"/>
      <c r="F49" s="376"/>
      <c r="G49" s="376"/>
      <c r="H49" s="376"/>
      <c r="I49" s="376"/>
      <c r="J49" s="376"/>
      <c r="K49" s="376"/>
      <c r="L49" s="376"/>
      <c r="M49" s="376"/>
      <c r="N49" s="376"/>
      <c r="O49" s="376"/>
      <c r="P49" s="377"/>
      <c r="Q49" s="384"/>
    </row>
    <row r="50" spans="1:17">
      <c r="A50" s="374"/>
      <c r="B50" s="375"/>
      <c r="C50" s="375"/>
      <c r="D50" s="375"/>
      <c r="E50" s="376"/>
      <c r="F50" s="376"/>
      <c r="G50" s="376"/>
      <c r="H50" s="376">
        <f>SUM(C50:G50)</f>
        <v>0</v>
      </c>
      <c r="I50" s="376"/>
      <c r="J50" s="376"/>
      <c r="K50" s="376"/>
      <c r="L50" s="376">
        <f>SUM(I50:K50)</f>
        <v>0</v>
      </c>
      <c r="M50" s="376"/>
      <c r="N50" s="376"/>
      <c r="O50" s="376"/>
      <c r="P50" s="377"/>
      <c r="Q50" s="384"/>
    </row>
    <row r="51" spans="1:17">
      <c r="A51" s="374"/>
      <c r="B51" s="375"/>
      <c r="C51" s="375"/>
      <c r="D51" s="375"/>
      <c r="E51" s="376"/>
      <c r="F51" s="376"/>
      <c r="G51" s="376"/>
      <c r="H51" s="376">
        <f>SUM(C51:G51)</f>
        <v>0</v>
      </c>
      <c r="I51" s="376"/>
      <c r="J51" s="376"/>
      <c r="K51" s="376"/>
      <c r="L51" s="376">
        <f>SUM(I51:K51)</f>
        <v>0</v>
      </c>
      <c r="M51" s="376"/>
      <c r="N51" s="376"/>
      <c r="O51" s="376"/>
      <c r="P51" s="377"/>
      <c r="Q51" s="384"/>
    </row>
    <row r="52" spans="1:17">
      <c r="A52" s="378" t="s">
        <v>437</v>
      </c>
      <c r="B52" s="379"/>
      <c r="C52" s="380">
        <f t="shared" ref="C52:P52" si="10">SUM(C50:C51)</f>
        <v>0</v>
      </c>
      <c r="D52" s="380">
        <f t="shared" si="10"/>
        <v>0</v>
      </c>
      <c r="E52" s="380">
        <f t="shared" si="10"/>
        <v>0</v>
      </c>
      <c r="F52" s="380">
        <f t="shared" si="10"/>
        <v>0</v>
      </c>
      <c r="G52" s="380">
        <f t="shared" si="10"/>
        <v>0</v>
      </c>
      <c r="H52" s="380">
        <f t="shared" si="10"/>
        <v>0</v>
      </c>
      <c r="I52" s="380">
        <f t="shared" si="10"/>
        <v>0</v>
      </c>
      <c r="J52" s="380">
        <f t="shared" si="10"/>
        <v>0</v>
      </c>
      <c r="K52" s="380">
        <f t="shared" si="10"/>
        <v>0</v>
      </c>
      <c r="L52" s="380">
        <f t="shared" si="10"/>
        <v>0</v>
      </c>
      <c r="M52" s="380">
        <f t="shared" si="10"/>
        <v>0</v>
      </c>
      <c r="N52" s="380">
        <f t="shared" si="10"/>
        <v>0</v>
      </c>
      <c r="O52" s="380">
        <f t="shared" si="10"/>
        <v>0</v>
      </c>
      <c r="P52" s="381">
        <f t="shared" si="10"/>
        <v>0</v>
      </c>
      <c r="Q52" s="384"/>
    </row>
    <row r="53" spans="1:17">
      <c r="A53" s="385" t="s">
        <v>438</v>
      </c>
      <c r="B53" s="386"/>
      <c r="C53" s="387"/>
      <c r="D53" s="387"/>
      <c r="E53" s="387"/>
      <c r="F53" s="387"/>
      <c r="G53" s="387"/>
      <c r="H53" s="387"/>
      <c r="I53" s="387"/>
      <c r="J53" s="387"/>
      <c r="K53" s="387"/>
      <c r="L53" s="387"/>
      <c r="M53" s="387"/>
      <c r="N53" s="387"/>
      <c r="O53" s="387"/>
      <c r="P53" s="388"/>
      <c r="Q53" s="384"/>
    </row>
    <row r="54" spans="1:17">
      <c r="A54" s="389" t="s">
        <v>439</v>
      </c>
      <c r="B54" s="390"/>
      <c r="C54" s="391"/>
      <c r="D54" s="391"/>
      <c r="E54" s="391"/>
      <c r="F54" s="391"/>
      <c r="G54" s="391"/>
      <c r="H54" s="391"/>
      <c r="I54" s="391"/>
      <c r="J54" s="391"/>
      <c r="K54" s="391"/>
      <c r="L54" s="391"/>
      <c r="M54" s="391"/>
      <c r="N54" s="391"/>
      <c r="O54" s="391"/>
      <c r="P54" s="392"/>
      <c r="Q54" s="384"/>
    </row>
    <row r="55" spans="1:17">
      <c r="A55" s="395" t="s">
        <v>440</v>
      </c>
      <c r="B55" s="396" t="s">
        <v>441</v>
      </c>
      <c r="C55" s="397"/>
      <c r="D55" s="397"/>
      <c r="E55" s="398"/>
      <c r="F55" s="398"/>
      <c r="G55" s="398"/>
      <c r="H55" s="398"/>
      <c r="I55" s="398"/>
      <c r="J55" s="398"/>
      <c r="K55" s="398"/>
      <c r="L55" s="398"/>
      <c r="M55" s="398"/>
      <c r="N55" s="398"/>
      <c r="O55" s="398"/>
      <c r="P55" s="399"/>
    </row>
    <row r="56" spans="1:17">
      <c r="A56" s="374"/>
      <c r="B56" s="400"/>
      <c r="C56" s="375"/>
      <c r="D56" s="375"/>
      <c r="E56" s="376"/>
      <c r="F56" s="376"/>
      <c r="G56" s="376"/>
      <c r="H56" s="376"/>
      <c r="I56" s="376"/>
      <c r="J56" s="376"/>
      <c r="K56" s="376"/>
      <c r="L56" s="376"/>
      <c r="M56" s="376"/>
      <c r="N56" s="376"/>
      <c r="O56" s="376"/>
      <c r="P56" s="377"/>
    </row>
    <row r="57" spans="1:17">
      <c r="A57" s="374" t="s">
        <v>442</v>
      </c>
      <c r="B57" s="400" t="s">
        <v>328</v>
      </c>
      <c r="C57" s="375"/>
      <c r="D57" s="375"/>
      <c r="E57" s="376"/>
      <c r="F57" s="376"/>
      <c r="G57" s="376"/>
      <c r="H57" s="376"/>
      <c r="I57" s="376"/>
      <c r="J57" s="376"/>
      <c r="K57" s="376"/>
      <c r="L57" s="376"/>
      <c r="M57" s="376"/>
      <c r="N57" s="376"/>
      <c r="O57" s="376"/>
      <c r="P57" s="377"/>
    </row>
    <row r="58" spans="1:17">
      <c r="A58" s="374"/>
      <c r="B58" s="400"/>
      <c r="C58" s="375"/>
      <c r="D58" s="375"/>
      <c r="E58" s="376"/>
      <c r="F58" s="376"/>
      <c r="G58" s="376"/>
      <c r="H58" s="376"/>
      <c r="I58" s="376"/>
      <c r="J58" s="376"/>
      <c r="K58" s="376"/>
      <c r="L58" s="376"/>
      <c r="M58" s="376"/>
      <c r="N58" s="376"/>
      <c r="O58" s="376"/>
      <c r="P58" s="377"/>
    </row>
    <row r="59" spans="1:17">
      <c r="A59" s="374" t="s">
        <v>440</v>
      </c>
      <c r="B59" s="400" t="s">
        <v>443</v>
      </c>
      <c r="C59" s="379"/>
      <c r="D59" s="379"/>
      <c r="E59" s="380"/>
      <c r="F59" s="380"/>
      <c r="G59" s="380"/>
      <c r="H59" s="380"/>
      <c r="I59" s="380"/>
      <c r="J59" s="380"/>
      <c r="K59" s="380"/>
      <c r="L59" s="380"/>
      <c r="M59" s="380"/>
      <c r="N59" s="380"/>
      <c r="O59" s="380"/>
      <c r="P59" s="381"/>
    </row>
    <row r="60" spans="1:17">
      <c r="A60" s="385" t="s">
        <v>444</v>
      </c>
      <c r="B60" s="386"/>
      <c r="C60" s="386"/>
      <c r="D60" s="386"/>
      <c r="E60" s="387"/>
      <c r="F60" s="387"/>
      <c r="G60" s="387"/>
      <c r="H60" s="387"/>
      <c r="I60" s="387"/>
      <c r="J60" s="387"/>
      <c r="K60" s="387"/>
      <c r="L60" s="387"/>
      <c r="M60" s="387"/>
      <c r="N60" s="387"/>
      <c r="O60" s="387"/>
      <c r="P60" s="388"/>
    </row>
    <row r="61" spans="1:17">
      <c r="A61" s="816" t="s">
        <v>445</v>
      </c>
      <c r="B61" s="818"/>
      <c r="C61" s="818"/>
      <c r="D61" s="818"/>
      <c r="E61" s="818"/>
      <c r="F61" s="818"/>
      <c r="G61" s="818"/>
      <c r="H61" s="818"/>
      <c r="I61" s="818"/>
      <c r="J61" s="818"/>
      <c r="K61" s="818"/>
      <c r="L61" s="818"/>
      <c r="M61" s="818"/>
      <c r="N61" s="818"/>
      <c r="O61" s="818"/>
      <c r="P61" s="820"/>
    </row>
    <row r="62" spans="1:17">
      <c r="A62" s="817"/>
      <c r="B62" s="819"/>
      <c r="C62" s="819"/>
      <c r="D62" s="819"/>
      <c r="E62" s="819"/>
      <c r="F62" s="819"/>
      <c r="G62" s="819"/>
      <c r="H62" s="819"/>
      <c r="I62" s="819"/>
      <c r="J62" s="819"/>
      <c r="K62" s="819"/>
      <c r="L62" s="819"/>
      <c r="M62" s="819"/>
      <c r="N62" s="819"/>
      <c r="O62" s="819"/>
      <c r="P62" s="821"/>
    </row>
    <row r="63" spans="1:17">
      <c r="A63" s="401"/>
      <c r="B63" s="402"/>
      <c r="C63" s="402"/>
      <c r="D63" s="402"/>
      <c r="E63" s="402"/>
      <c r="F63" s="402"/>
      <c r="G63" s="402"/>
      <c r="H63" s="402"/>
      <c r="I63" s="402"/>
      <c r="J63" s="402"/>
      <c r="K63" s="402"/>
      <c r="L63" s="402"/>
      <c r="M63" s="402"/>
      <c r="N63" s="402"/>
      <c r="O63" s="402"/>
      <c r="P63" s="403"/>
    </row>
    <row r="64" spans="1:17">
      <c r="A64" s="374" t="s">
        <v>446</v>
      </c>
      <c r="B64" s="400" t="s">
        <v>447</v>
      </c>
      <c r="C64" s="404"/>
      <c r="D64" s="404"/>
      <c r="E64" s="405"/>
      <c r="F64" s="405"/>
      <c r="G64" s="406"/>
      <c r="H64" s="405"/>
      <c r="I64" s="405"/>
      <c r="J64" s="404"/>
      <c r="K64" s="404"/>
      <c r="L64" s="404"/>
      <c r="M64" s="404"/>
      <c r="N64" s="404"/>
      <c r="O64" s="404"/>
      <c r="P64" s="407"/>
    </row>
    <row r="65" spans="1:16">
      <c r="A65" s="374"/>
      <c r="B65" s="400"/>
      <c r="C65" s="404"/>
      <c r="D65" s="404"/>
      <c r="E65" s="405"/>
      <c r="F65" s="405"/>
      <c r="G65" s="406"/>
      <c r="H65" s="405"/>
      <c r="I65" s="405"/>
      <c r="J65" s="404"/>
      <c r="K65" s="404"/>
      <c r="L65" s="404"/>
      <c r="M65" s="404"/>
      <c r="N65" s="404"/>
      <c r="O65" s="404"/>
      <c r="P65" s="407"/>
    </row>
    <row r="66" spans="1:16">
      <c r="A66" s="822" t="s">
        <v>448</v>
      </c>
      <c r="B66" s="375"/>
      <c r="C66" s="404"/>
      <c r="D66" s="404"/>
      <c r="E66" s="405"/>
      <c r="F66" s="405"/>
      <c r="G66" s="405"/>
      <c r="H66" s="405"/>
      <c r="I66" s="405"/>
      <c r="J66" s="404"/>
      <c r="K66" s="404"/>
      <c r="L66" s="405"/>
      <c r="M66" s="404"/>
      <c r="N66" s="404"/>
      <c r="O66" s="404"/>
      <c r="P66" s="407"/>
    </row>
    <row r="67" spans="1:16">
      <c r="A67" s="822"/>
      <c r="B67" s="375"/>
      <c r="C67" s="404"/>
      <c r="D67" s="404"/>
      <c r="E67" s="405"/>
      <c r="F67" s="405"/>
      <c r="G67" s="405"/>
      <c r="H67" s="405"/>
      <c r="I67" s="405"/>
      <c r="J67" s="404"/>
      <c r="K67" s="404"/>
      <c r="L67" s="405"/>
      <c r="M67" s="404"/>
      <c r="N67" s="404"/>
      <c r="O67" s="404"/>
      <c r="P67" s="407"/>
    </row>
    <row r="68" spans="1:16">
      <c r="A68" s="823"/>
      <c r="B68" s="408"/>
      <c r="C68" s="409"/>
      <c r="D68" s="409"/>
      <c r="E68" s="410"/>
      <c r="F68" s="410"/>
      <c r="G68" s="410"/>
      <c r="H68" s="410"/>
      <c r="I68" s="410"/>
      <c r="J68" s="409"/>
      <c r="K68" s="409"/>
      <c r="L68" s="410"/>
      <c r="M68" s="409"/>
      <c r="N68" s="409"/>
      <c r="O68" s="409"/>
      <c r="P68" s="411"/>
    </row>
    <row r="69" spans="1:16" ht="10.8" thickBot="1">
      <c r="A69" s="412" t="s">
        <v>90</v>
      </c>
      <c r="B69" s="413"/>
      <c r="C69" s="414"/>
      <c r="D69" s="414"/>
      <c r="E69" s="414"/>
      <c r="F69" s="414"/>
      <c r="G69" s="414"/>
      <c r="H69" s="414"/>
      <c r="I69" s="414"/>
      <c r="J69" s="414"/>
      <c r="K69" s="414"/>
      <c r="L69" s="414"/>
      <c r="M69" s="414"/>
      <c r="N69" s="414"/>
      <c r="O69" s="414"/>
      <c r="P69" s="415"/>
    </row>
    <row r="70" spans="1:16">
      <c r="C70" s="416"/>
      <c r="D70" s="416"/>
      <c r="E70" s="416"/>
      <c r="F70" s="416"/>
      <c r="G70" s="416"/>
      <c r="H70" s="416"/>
      <c r="I70" s="416"/>
      <c r="J70" s="416"/>
      <c r="K70" s="416"/>
      <c r="L70" s="416"/>
      <c r="M70" s="416"/>
      <c r="N70" s="416"/>
      <c r="O70" s="416"/>
      <c r="P70" s="416"/>
    </row>
    <row r="72" spans="1:16">
      <c r="A72" s="826"/>
      <c r="B72" s="826"/>
      <c r="C72" s="826"/>
      <c r="D72" s="826"/>
      <c r="E72" s="826"/>
      <c r="F72" s="826"/>
      <c r="G72" s="826"/>
      <c r="H72" s="826"/>
      <c r="I72" s="826"/>
      <c r="J72" s="826"/>
      <c r="K72" s="827"/>
      <c r="L72" s="827"/>
      <c r="M72" s="828"/>
    </row>
    <row r="73" spans="1:16" ht="15.6">
      <c r="A73" s="829" t="s">
        <v>449</v>
      </c>
      <c r="B73" s="829"/>
      <c r="C73" s="829"/>
      <c r="D73" s="829"/>
      <c r="E73" s="829"/>
      <c r="F73" s="829"/>
      <c r="G73" s="829"/>
      <c r="H73" s="829"/>
      <c r="I73" s="829"/>
      <c r="J73" s="829"/>
      <c r="K73" s="827"/>
      <c r="L73" s="827"/>
      <c r="M73" s="828"/>
    </row>
    <row r="74" spans="1:16" ht="12" customHeight="1">
      <c r="A74" s="824" t="s">
        <v>450</v>
      </c>
      <c r="B74" s="824"/>
      <c r="C74" s="824"/>
      <c r="D74" s="824"/>
      <c r="E74" s="824"/>
      <c r="F74" s="824"/>
      <c r="G74" s="824"/>
      <c r="H74" s="824"/>
      <c r="I74" s="824"/>
      <c r="J74" s="824"/>
      <c r="K74" s="825"/>
      <c r="L74" s="825"/>
    </row>
    <row r="75" spans="1:16" ht="12" customHeight="1">
      <c r="A75" s="824" t="s">
        <v>451</v>
      </c>
      <c r="B75" s="824"/>
      <c r="C75" s="824"/>
      <c r="D75" s="824"/>
      <c r="E75" s="824"/>
      <c r="F75" s="824"/>
      <c r="G75" s="824"/>
      <c r="H75" s="824"/>
      <c r="I75" s="824"/>
      <c r="J75" s="824"/>
      <c r="K75" s="825"/>
      <c r="L75" s="825"/>
    </row>
    <row r="76" spans="1:16" ht="12" customHeight="1">
      <c r="A76" s="824" t="s">
        <v>452</v>
      </c>
      <c r="B76" s="824"/>
      <c r="C76" s="824"/>
      <c r="D76" s="824"/>
      <c r="E76" s="824"/>
      <c r="F76" s="824"/>
      <c r="G76" s="824"/>
      <c r="H76" s="824"/>
      <c r="I76" s="824"/>
      <c r="J76" s="824"/>
      <c r="K76" s="825"/>
      <c r="L76" s="825"/>
    </row>
    <row r="77" spans="1:16" ht="24" customHeight="1">
      <c r="A77" s="824" t="s">
        <v>453</v>
      </c>
      <c r="B77" s="824"/>
      <c r="C77" s="824"/>
      <c r="D77" s="824"/>
      <c r="E77" s="824"/>
      <c r="F77" s="824"/>
      <c r="G77" s="824"/>
      <c r="H77" s="824"/>
      <c r="I77" s="824"/>
      <c r="J77" s="824"/>
      <c r="K77" s="825"/>
      <c r="L77" s="825"/>
    </row>
    <row r="78" spans="1:16" ht="12" customHeight="1">
      <c r="A78" s="824" t="s">
        <v>454</v>
      </c>
      <c r="B78" s="824"/>
      <c r="C78" s="824"/>
      <c r="D78" s="824"/>
      <c r="E78" s="824"/>
      <c r="F78" s="824"/>
      <c r="G78" s="824"/>
      <c r="H78" s="824"/>
      <c r="I78" s="824"/>
      <c r="J78" s="824"/>
      <c r="K78" s="825"/>
      <c r="L78" s="825"/>
    </row>
    <row r="79" spans="1:16" ht="12" customHeight="1">
      <c r="A79" s="824" t="s">
        <v>455</v>
      </c>
      <c r="B79" s="824"/>
      <c r="C79" s="824"/>
      <c r="D79" s="824"/>
      <c r="E79" s="824"/>
      <c r="F79" s="824"/>
      <c r="G79" s="824"/>
      <c r="H79" s="824"/>
      <c r="I79" s="824"/>
      <c r="J79" s="824"/>
      <c r="K79" s="825"/>
      <c r="L79" s="825"/>
    </row>
    <row r="80" spans="1:16" ht="12" customHeight="1">
      <c r="A80" s="824" t="s">
        <v>456</v>
      </c>
      <c r="B80" s="824"/>
      <c r="C80" s="824"/>
      <c r="D80" s="824"/>
      <c r="E80" s="824"/>
      <c r="F80" s="824"/>
      <c r="G80" s="824"/>
      <c r="H80" s="824"/>
      <c r="I80" s="824"/>
      <c r="J80" s="824"/>
      <c r="K80" s="825"/>
      <c r="L80" s="825"/>
    </row>
    <row r="81" spans="1:13" ht="24" customHeight="1">
      <c r="A81" s="824" t="s">
        <v>457</v>
      </c>
      <c r="B81" s="824"/>
      <c r="C81" s="824"/>
      <c r="D81" s="824"/>
      <c r="E81" s="824"/>
      <c r="F81" s="824"/>
      <c r="G81" s="824"/>
      <c r="H81" s="824"/>
      <c r="I81" s="824"/>
      <c r="J81" s="824"/>
      <c r="K81" s="825"/>
      <c r="L81" s="825"/>
    </row>
    <row r="82" spans="1:13" ht="24" customHeight="1">
      <c r="A82" s="824" t="s">
        <v>458</v>
      </c>
      <c r="B82" s="824"/>
      <c r="C82" s="824"/>
      <c r="D82" s="824"/>
      <c r="E82" s="824"/>
      <c r="F82" s="824"/>
      <c r="G82" s="824"/>
      <c r="H82" s="824"/>
      <c r="I82" s="824"/>
      <c r="J82" s="824"/>
      <c r="K82" s="825"/>
      <c r="L82" s="825"/>
    </row>
    <row r="83" spans="1:13" ht="12" customHeight="1">
      <c r="A83" s="824" t="s">
        <v>459</v>
      </c>
      <c r="B83" s="824"/>
      <c r="C83" s="824"/>
      <c r="D83" s="824"/>
      <c r="E83" s="824"/>
      <c r="F83" s="824"/>
      <c r="G83" s="824"/>
      <c r="H83" s="824"/>
      <c r="I83" s="824"/>
      <c r="J83" s="824"/>
      <c r="K83" s="825"/>
      <c r="L83" s="825"/>
    </row>
    <row r="84" spans="1:13" ht="12" customHeight="1">
      <c r="A84" s="824" t="s">
        <v>460</v>
      </c>
      <c r="B84" s="824"/>
      <c r="C84" s="824"/>
      <c r="D84" s="824"/>
      <c r="E84" s="824"/>
      <c r="F84" s="824"/>
      <c r="G84" s="824"/>
      <c r="H84" s="824"/>
      <c r="I84" s="824"/>
      <c r="J84" s="824"/>
      <c r="K84" s="825"/>
      <c r="L84" s="825"/>
    </row>
    <row r="85" spans="1:13" ht="12" customHeight="1">
      <c r="A85" s="824" t="s">
        <v>461</v>
      </c>
      <c r="B85" s="824"/>
      <c r="C85" s="824"/>
      <c r="D85" s="824"/>
      <c r="E85" s="824"/>
      <c r="F85" s="824"/>
      <c r="G85" s="824"/>
      <c r="H85" s="824"/>
      <c r="I85" s="824"/>
      <c r="J85" s="824"/>
      <c r="K85" s="825"/>
      <c r="L85" s="825"/>
    </row>
    <row r="86" spans="1:13" ht="12" customHeight="1">
      <c r="A86" s="824" t="s">
        <v>462</v>
      </c>
      <c r="B86" s="824"/>
      <c r="C86" s="824"/>
      <c r="D86" s="824"/>
      <c r="E86" s="824"/>
      <c r="F86" s="824"/>
      <c r="G86" s="824"/>
      <c r="H86" s="824"/>
      <c r="I86" s="824"/>
      <c r="J86" s="824"/>
      <c r="K86" s="825"/>
      <c r="L86" s="825"/>
    </row>
    <row r="87" spans="1:13" ht="15.75" customHeight="1">
      <c r="A87" s="417" t="s">
        <v>463</v>
      </c>
      <c r="B87" s="417"/>
      <c r="C87" s="418"/>
      <c r="D87" s="418"/>
      <c r="E87" s="418"/>
      <c r="F87" s="418"/>
      <c r="G87" s="418"/>
      <c r="H87" s="418"/>
      <c r="I87" s="418"/>
      <c r="J87" s="418"/>
      <c r="K87" s="825"/>
      <c r="L87" s="825"/>
      <c r="M87" s="419"/>
    </row>
    <row r="88" spans="1:13" ht="15.6">
      <c r="A88" s="417" t="s">
        <v>464</v>
      </c>
      <c r="B88" s="417"/>
      <c r="C88" s="420"/>
      <c r="D88" s="420"/>
      <c r="E88" s="420"/>
      <c r="F88" s="420"/>
      <c r="G88" s="420"/>
      <c r="H88" s="420"/>
      <c r="I88" s="420"/>
      <c r="J88" s="420"/>
      <c r="K88" s="825"/>
      <c r="L88" s="825"/>
      <c r="M88" s="419"/>
    </row>
    <row r="89" spans="1:13" ht="15.6">
      <c r="A89" s="417" t="s">
        <v>465</v>
      </c>
      <c r="B89" s="417"/>
      <c r="C89" s="420"/>
      <c r="D89" s="420"/>
      <c r="E89" s="420"/>
      <c r="F89" s="420"/>
      <c r="G89" s="420"/>
      <c r="H89" s="420"/>
      <c r="I89" s="420"/>
      <c r="J89" s="420"/>
      <c r="K89" s="825"/>
      <c r="L89" s="825"/>
      <c r="M89" s="419"/>
    </row>
  </sheetData>
  <mergeCells count="70">
    <mergeCell ref="K87:L87"/>
    <mergeCell ref="K88:L88"/>
    <mergeCell ref="K89:L89"/>
    <mergeCell ref="A84:J84"/>
    <mergeCell ref="K84:L84"/>
    <mergeCell ref="A85:J85"/>
    <mergeCell ref="K85:L85"/>
    <mergeCell ref="A86:J86"/>
    <mergeCell ref="K86:L86"/>
    <mergeCell ref="A81:J81"/>
    <mergeCell ref="K81:L81"/>
    <mergeCell ref="A82:J82"/>
    <mergeCell ref="K82:L82"/>
    <mergeCell ref="A83:J83"/>
    <mergeCell ref="K83:L83"/>
    <mergeCell ref="A78:J78"/>
    <mergeCell ref="K78:L78"/>
    <mergeCell ref="A79:J79"/>
    <mergeCell ref="K79:L79"/>
    <mergeCell ref="A80:J80"/>
    <mergeCell ref="K80:L80"/>
    <mergeCell ref="A75:J75"/>
    <mergeCell ref="K75:L75"/>
    <mergeCell ref="A76:J76"/>
    <mergeCell ref="K76:L76"/>
    <mergeCell ref="A77:J77"/>
    <mergeCell ref="K77:L77"/>
    <mergeCell ref="N61:N62"/>
    <mergeCell ref="O61:O62"/>
    <mergeCell ref="P61:P62"/>
    <mergeCell ref="A66:A68"/>
    <mergeCell ref="A74:J74"/>
    <mergeCell ref="K74:L74"/>
    <mergeCell ref="A72:J72"/>
    <mergeCell ref="K72:L73"/>
    <mergeCell ref="M72:M73"/>
    <mergeCell ref="A73:J73"/>
    <mergeCell ref="G61:G62"/>
    <mergeCell ref="H61:H62"/>
    <mergeCell ref="I61:I62"/>
    <mergeCell ref="J61:J62"/>
    <mergeCell ref="K61:K62"/>
    <mergeCell ref="L61:L62"/>
    <mergeCell ref="M61:M62"/>
    <mergeCell ref="F61:F62"/>
    <mergeCell ref="G8:G9"/>
    <mergeCell ref="H8:H9"/>
    <mergeCell ref="I8:I9"/>
    <mergeCell ref="J8:J9"/>
    <mergeCell ref="A61:A62"/>
    <mergeCell ref="B61:B62"/>
    <mergeCell ref="C61:C62"/>
    <mergeCell ref="D61:D62"/>
    <mergeCell ref="E61:E62"/>
    <mergeCell ref="B1:F1"/>
    <mergeCell ref="K3:P3"/>
    <mergeCell ref="A7:A9"/>
    <mergeCell ref="B7:B9"/>
    <mergeCell ref="C7:C9"/>
    <mergeCell ref="D7:H7"/>
    <mergeCell ref="I7:P7"/>
    <mergeCell ref="D8:D9"/>
    <mergeCell ref="E8:E9"/>
    <mergeCell ref="F8:F9"/>
    <mergeCell ref="M8:M9"/>
    <mergeCell ref="N8:N9"/>
    <mergeCell ref="O8:O9"/>
    <mergeCell ref="P8:P9"/>
    <mergeCell ref="K8:K9"/>
    <mergeCell ref="L8:L9"/>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
  <sheetViews>
    <sheetView workbookViewId="0">
      <selection activeCell="G9" sqref="G9"/>
    </sheetView>
  </sheetViews>
  <sheetFormatPr baseColWidth="10" defaultRowHeight="14.4"/>
  <cols>
    <col min="1" max="1" width="20.109375" customWidth="1"/>
    <col min="2" max="2" width="38.44140625" customWidth="1"/>
    <col min="3" max="3" width="21.21875" customWidth="1"/>
  </cols>
  <sheetData>
    <row r="1" spans="1:9">
      <c r="A1" s="355" t="s">
        <v>34</v>
      </c>
      <c r="B1" s="830" t="s">
        <v>375</v>
      </c>
      <c r="C1" s="830"/>
      <c r="D1" s="830"/>
      <c r="E1" s="830"/>
      <c r="F1" s="830"/>
    </row>
    <row r="2" spans="1:9">
      <c r="A2" s="355" t="s">
        <v>36</v>
      </c>
      <c r="B2" s="425" t="s">
        <v>376</v>
      </c>
      <c r="C2" s="356"/>
      <c r="D2" s="355" t="s">
        <v>38</v>
      </c>
      <c r="E2" s="425" t="s">
        <v>466</v>
      </c>
      <c r="F2" s="356"/>
    </row>
    <row r="4" spans="1:9" ht="16.2">
      <c r="A4" s="359" t="s">
        <v>467</v>
      </c>
    </row>
    <row r="5" spans="1:9" ht="16.2" thickBot="1">
      <c r="A5" s="361" t="s">
        <v>378</v>
      </c>
      <c r="B5" s="426"/>
      <c r="C5" s="362"/>
      <c r="D5" s="362"/>
      <c r="E5" s="362"/>
      <c r="F5" s="362"/>
      <c r="G5" s="362"/>
      <c r="H5" s="358"/>
      <c r="I5" s="358"/>
    </row>
    <row r="6" spans="1:9" ht="15">
      <c r="A6" s="831" t="s">
        <v>468</v>
      </c>
      <c r="B6" s="427" t="s">
        <v>469</v>
      </c>
      <c r="C6" s="428" t="s">
        <v>470</v>
      </c>
      <c r="D6" s="428" t="s">
        <v>471</v>
      </c>
      <c r="E6" s="428" t="s">
        <v>472</v>
      </c>
      <c r="F6" s="429" t="s">
        <v>473</v>
      </c>
      <c r="G6" s="358"/>
      <c r="H6" s="358"/>
      <c r="I6" s="358"/>
    </row>
    <row r="7" spans="1:9" ht="28.8">
      <c r="A7" s="832"/>
      <c r="B7" s="430" t="s">
        <v>474</v>
      </c>
      <c r="C7" s="431"/>
      <c r="D7" s="431"/>
      <c r="E7" s="431"/>
      <c r="F7" s="432"/>
      <c r="G7" s="358"/>
      <c r="H7" s="358"/>
      <c r="I7" s="358"/>
    </row>
    <row r="8" spans="1:9" ht="15">
      <c r="A8" s="433" t="s">
        <v>475</v>
      </c>
      <c r="B8" s="434" t="s">
        <v>470</v>
      </c>
      <c r="C8" s="434" t="s">
        <v>476</v>
      </c>
      <c r="D8" s="434" t="s">
        <v>476</v>
      </c>
      <c r="E8" s="434" t="s">
        <v>476</v>
      </c>
      <c r="F8" s="435" t="s">
        <v>476</v>
      </c>
      <c r="G8" s="358"/>
      <c r="H8" s="358"/>
      <c r="I8" s="358"/>
    </row>
    <row r="9" spans="1:9" ht="36.75" customHeight="1">
      <c r="A9" s="433" t="s">
        <v>477</v>
      </c>
      <c r="B9" s="434" t="s">
        <v>471</v>
      </c>
      <c r="C9" s="434"/>
      <c r="D9" s="434" t="s">
        <v>476</v>
      </c>
      <c r="E9" s="434" t="s">
        <v>476</v>
      </c>
      <c r="F9" s="435" t="s">
        <v>476</v>
      </c>
    </row>
    <row r="10" spans="1:9" ht="28.8">
      <c r="A10" s="433" t="s">
        <v>478</v>
      </c>
      <c r="B10" s="434" t="s">
        <v>472</v>
      </c>
      <c r="C10" s="434"/>
      <c r="D10" s="434"/>
      <c r="E10" s="434" t="s">
        <v>476</v>
      </c>
      <c r="F10" s="435" t="s">
        <v>476</v>
      </c>
    </row>
    <row r="11" spans="1:9" ht="36.75" customHeight="1">
      <c r="A11" s="436"/>
      <c r="B11" s="434" t="s">
        <v>479</v>
      </c>
      <c r="C11" s="434"/>
      <c r="D11" s="434"/>
      <c r="E11" s="434"/>
      <c r="F11" s="435">
        <f>SUM(C11:E11)</f>
        <v>0</v>
      </c>
    </row>
    <row r="12" spans="1:9" ht="36.75" customHeight="1">
      <c r="A12" s="436"/>
      <c r="B12" s="437" t="s">
        <v>480</v>
      </c>
      <c r="C12" s="437">
        <f>C9+C10+C11</f>
        <v>0</v>
      </c>
      <c r="D12" s="437">
        <f>D10+D11</f>
        <v>0</v>
      </c>
      <c r="E12" s="437">
        <f>E11</f>
        <v>0</v>
      </c>
      <c r="F12" s="435">
        <f>SUM(C12:E12)</f>
        <v>0</v>
      </c>
    </row>
    <row r="13" spans="1:9" ht="15.6" thickBot="1">
      <c r="A13" s="833" t="s">
        <v>481</v>
      </c>
      <c r="B13" s="834"/>
      <c r="C13" s="438">
        <f>C7-C12</f>
        <v>0</v>
      </c>
      <c r="D13" s="438">
        <f>D7-D12</f>
        <v>0</v>
      </c>
      <c r="E13" s="438">
        <f>E7-E12</f>
        <v>0</v>
      </c>
      <c r="F13" s="439">
        <f>F7-F12</f>
        <v>0</v>
      </c>
    </row>
  </sheetData>
  <mergeCells count="3">
    <mergeCell ref="B1:F1"/>
    <mergeCell ref="A6:A7"/>
    <mergeCell ref="A13:B13"/>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6"/>
  <sheetViews>
    <sheetView workbookViewId="0">
      <selection activeCell="N14" sqref="N14"/>
    </sheetView>
  </sheetViews>
  <sheetFormatPr baseColWidth="10" defaultRowHeight="14.4"/>
  <cols>
    <col min="1" max="1" width="23.88671875" bestFit="1" customWidth="1"/>
    <col min="5" max="5" width="13.5546875" customWidth="1"/>
    <col min="6" max="6" width="9.21875" customWidth="1"/>
    <col min="11" max="11" width="9" customWidth="1"/>
  </cols>
  <sheetData>
    <row r="1" spans="1:11">
      <c r="A1" s="355" t="s">
        <v>34</v>
      </c>
      <c r="B1" s="830" t="s">
        <v>375</v>
      </c>
      <c r="C1" s="830"/>
      <c r="D1" s="830"/>
      <c r="E1" s="830"/>
      <c r="F1" s="830"/>
    </row>
    <row r="2" spans="1:11">
      <c r="A2" s="355" t="s">
        <v>36</v>
      </c>
      <c r="B2" s="425" t="s">
        <v>376</v>
      </c>
      <c r="C2" s="356"/>
      <c r="D2" s="355" t="s">
        <v>38</v>
      </c>
      <c r="E2" s="425" t="s">
        <v>466</v>
      </c>
      <c r="F2" s="356"/>
    </row>
    <row r="4" spans="1:11" ht="15.6">
      <c r="A4" s="835" t="s">
        <v>482</v>
      </c>
      <c r="B4" s="835"/>
      <c r="C4" s="835"/>
      <c r="D4" s="835"/>
      <c r="E4" s="835"/>
      <c r="F4" s="835"/>
      <c r="G4" s="835"/>
      <c r="H4" s="835"/>
      <c r="I4" s="835"/>
      <c r="J4" s="835"/>
      <c r="K4" s="835"/>
    </row>
    <row r="5" spans="1:11" ht="16.2" thickBot="1">
      <c r="A5" s="440" t="s">
        <v>378</v>
      </c>
    </row>
    <row r="6" spans="1:11" s="441" customFormat="1" ht="15.75" customHeight="1">
      <c r="A6" s="836" t="s">
        <v>483</v>
      </c>
      <c r="B6" s="838" t="s">
        <v>484</v>
      </c>
      <c r="C6" s="838"/>
      <c r="D6" s="838"/>
      <c r="E6" s="838"/>
      <c r="F6" s="838"/>
      <c r="G6" s="838" t="s">
        <v>485</v>
      </c>
      <c r="H6" s="838"/>
      <c r="I6" s="838"/>
      <c r="J6" s="838"/>
      <c r="K6" s="839"/>
    </row>
    <row r="7" spans="1:11" s="446" customFormat="1" ht="43.2">
      <c r="A7" s="837"/>
      <c r="B7" s="442" t="s">
        <v>486</v>
      </c>
      <c r="C7" s="442" t="s">
        <v>487</v>
      </c>
      <c r="D7" s="443" t="s">
        <v>488</v>
      </c>
      <c r="E7" s="444" t="s">
        <v>489</v>
      </c>
      <c r="F7" s="444" t="s">
        <v>490</v>
      </c>
      <c r="G7" s="442" t="s">
        <v>486</v>
      </c>
      <c r="H7" s="442" t="s">
        <v>487</v>
      </c>
      <c r="I7" s="443" t="s">
        <v>488</v>
      </c>
      <c r="J7" s="444" t="s">
        <v>489</v>
      </c>
      <c r="K7" s="445" t="s">
        <v>490</v>
      </c>
    </row>
    <row r="8" spans="1:11" ht="15">
      <c r="A8" s="447" t="s">
        <v>160</v>
      </c>
      <c r="B8" s="448"/>
      <c r="C8" s="448"/>
      <c r="D8" s="448"/>
      <c r="E8" s="448"/>
      <c r="F8" s="449">
        <f>B8+C8-D8-E8</f>
        <v>0</v>
      </c>
      <c r="G8" s="448"/>
      <c r="H8" s="448"/>
      <c r="I8" s="448"/>
      <c r="J8" s="448"/>
      <c r="K8" s="450">
        <f>G8+H8-I8-J8</f>
        <v>0</v>
      </c>
    </row>
    <row r="9" spans="1:11" ht="15">
      <c r="A9" s="447" t="s">
        <v>161</v>
      </c>
      <c r="B9" s="451"/>
      <c r="C9" s="451"/>
      <c r="D9" s="451"/>
      <c r="E9" s="451"/>
      <c r="F9" s="449">
        <f t="shared" ref="F9:F22" si="0">B9+C9-D9-E9</f>
        <v>0</v>
      </c>
      <c r="G9" s="448"/>
      <c r="H9" s="448"/>
      <c r="I9" s="448"/>
      <c r="J9" s="448"/>
      <c r="K9" s="450">
        <f t="shared" ref="K9:K22" si="1">G9+H9-I9-J9</f>
        <v>0</v>
      </c>
    </row>
    <row r="10" spans="1:11" ht="15">
      <c r="A10" s="447" t="s">
        <v>162</v>
      </c>
      <c r="B10" s="451"/>
      <c r="C10" s="451"/>
      <c r="D10" s="451"/>
      <c r="E10" s="451"/>
      <c r="F10" s="449">
        <f t="shared" si="0"/>
        <v>0</v>
      </c>
      <c r="G10" s="448"/>
      <c r="H10" s="448"/>
      <c r="I10" s="448"/>
      <c r="J10" s="448"/>
      <c r="K10" s="450">
        <f t="shared" si="1"/>
        <v>0</v>
      </c>
    </row>
    <row r="11" spans="1:11" ht="15">
      <c r="A11" s="447" t="s">
        <v>163</v>
      </c>
      <c r="B11" s="451"/>
      <c r="C11" s="451"/>
      <c r="D11" s="451"/>
      <c r="E11" s="451"/>
      <c r="F11" s="449">
        <f t="shared" si="0"/>
        <v>0</v>
      </c>
      <c r="G11" s="448"/>
      <c r="H11" s="448"/>
      <c r="I11" s="448"/>
      <c r="J11" s="448"/>
      <c r="K11" s="450">
        <f t="shared" si="1"/>
        <v>0</v>
      </c>
    </row>
    <row r="12" spans="1:11" ht="15">
      <c r="A12" s="447" t="s">
        <v>164</v>
      </c>
      <c r="B12" s="451"/>
      <c r="C12" s="451"/>
      <c r="D12" s="451"/>
      <c r="E12" s="451"/>
      <c r="F12" s="449">
        <f t="shared" si="0"/>
        <v>0</v>
      </c>
      <c r="G12" s="448"/>
      <c r="H12" s="448"/>
      <c r="I12" s="448"/>
      <c r="J12" s="448"/>
      <c r="K12" s="450">
        <f t="shared" si="1"/>
        <v>0</v>
      </c>
    </row>
    <row r="13" spans="1:11" ht="15.6" thickBot="1">
      <c r="A13" s="452" t="s">
        <v>165</v>
      </c>
      <c r="B13" s="453"/>
      <c r="C13" s="453"/>
      <c r="D13" s="453"/>
      <c r="E13" s="453"/>
      <c r="F13" s="454">
        <f t="shared" si="0"/>
        <v>0</v>
      </c>
      <c r="G13" s="455"/>
      <c r="H13" s="455"/>
      <c r="I13" s="455"/>
      <c r="J13" s="455"/>
      <c r="K13" s="456">
        <f t="shared" si="1"/>
        <v>0</v>
      </c>
    </row>
    <row r="14" spans="1:11" ht="29.4" thickBot="1">
      <c r="A14" s="457" t="s">
        <v>491</v>
      </c>
      <c r="B14" s="458">
        <f>SUM(B8:B13)</f>
        <v>0</v>
      </c>
      <c r="C14" s="458">
        <f t="shared" ref="C14:K14" si="2">SUM(C8:C13)</f>
        <v>0</v>
      </c>
      <c r="D14" s="458">
        <f t="shared" si="2"/>
        <v>0</v>
      </c>
      <c r="E14" s="458">
        <f t="shared" si="2"/>
        <v>0</v>
      </c>
      <c r="F14" s="458">
        <f t="shared" si="2"/>
        <v>0</v>
      </c>
      <c r="G14" s="458">
        <f t="shared" si="2"/>
        <v>0</v>
      </c>
      <c r="H14" s="458">
        <f t="shared" si="2"/>
        <v>0</v>
      </c>
      <c r="I14" s="458">
        <f t="shared" si="2"/>
        <v>0</v>
      </c>
      <c r="J14" s="458">
        <f t="shared" si="2"/>
        <v>0</v>
      </c>
      <c r="K14" s="459">
        <f t="shared" si="2"/>
        <v>0</v>
      </c>
    </row>
    <row r="15" spans="1:11" ht="15">
      <c r="A15" s="460" t="s">
        <v>160</v>
      </c>
      <c r="B15" s="461"/>
      <c r="C15" s="461"/>
      <c r="D15" s="461"/>
      <c r="E15" s="461"/>
      <c r="F15" s="462">
        <f t="shared" si="0"/>
        <v>0</v>
      </c>
      <c r="G15" s="461"/>
      <c r="H15" s="461"/>
      <c r="I15" s="461"/>
      <c r="J15" s="461"/>
      <c r="K15" s="463">
        <f t="shared" si="1"/>
        <v>0</v>
      </c>
    </row>
    <row r="16" spans="1:11" ht="15">
      <c r="A16" s="447" t="s">
        <v>161</v>
      </c>
      <c r="B16" s="448"/>
      <c r="C16" s="448"/>
      <c r="D16" s="448"/>
      <c r="E16" s="448"/>
      <c r="F16" s="449">
        <f t="shared" si="0"/>
        <v>0</v>
      </c>
      <c r="G16" s="448"/>
      <c r="H16" s="448"/>
      <c r="I16" s="448"/>
      <c r="J16" s="448"/>
      <c r="K16" s="450">
        <f t="shared" si="1"/>
        <v>0</v>
      </c>
    </row>
    <row r="17" spans="1:11" ht="15">
      <c r="A17" s="447" t="s">
        <v>162</v>
      </c>
      <c r="B17" s="448"/>
      <c r="C17" s="448"/>
      <c r="D17" s="448"/>
      <c r="E17" s="448"/>
      <c r="F17" s="449">
        <f t="shared" si="0"/>
        <v>0</v>
      </c>
      <c r="G17" s="448"/>
      <c r="H17" s="448"/>
      <c r="I17" s="448"/>
      <c r="J17" s="448"/>
      <c r="K17" s="450">
        <f t="shared" si="1"/>
        <v>0</v>
      </c>
    </row>
    <row r="18" spans="1:11" ht="15">
      <c r="A18" s="447" t="s">
        <v>163</v>
      </c>
      <c r="B18" s="448"/>
      <c r="C18" s="448"/>
      <c r="D18" s="448"/>
      <c r="E18" s="448"/>
      <c r="F18" s="449">
        <f t="shared" si="0"/>
        <v>0</v>
      </c>
      <c r="G18" s="448"/>
      <c r="H18" s="448"/>
      <c r="I18" s="448"/>
      <c r="J18" s="448"/>
      <c r="K18" s="450">
        <f t="shared" si="1"/>
        <v>0</v>
      </c>
    </row>
    <row r="19" spans="1:11" ht="15">
      <c r="A19" s="447" t="s">
        <v>164</v>
      </c>
      <c r="B19" s="448"/>
      <c r="C19" s="448"/>
      <c r="D19" s="448"/>
      <c r="E19" s="448"/>
      <c r="F19" s="449">
        <f t="shared" si="0"/>
        <v>0</v>
      </c>
      <c r="G19" s="448"/>
      <c r="H19" s="448"/>
      <c r="I19" s="448"/>
      <c r="J19" s="448"/>
      <c r="K19" s="450">
        <f t="shared" si="1"/>
        <v>0</v>
      </c>
    </row>
    <row r="20" spans="1:11" ht="15.6" thickBot="1">
      <c r="A20" s="452" t="s">
        <v>165</v>
      </c>
      <c r="B20" s="455"/>
      <c r="C20" s="455"/>
      <c r="D20" s="455"/>
      <c r="E20" s="455"/>
      <c r="F20" s="454">
        <f t="shared" si="0"/>
        <v>0</v>
      </c>
      <c r="G20" s="455"/>
      <c r="H20" s="455"/>
      <c r="I20" s="455"/>
      <c r="J20" s="455"/>
      <c r="K20" s="456">
        <f t="shared" si="1"/>
        <v>0</v>
      </c>
    </row>
    <row r="21" spans="1:11" ht="29.4" thickBot="1">
      <c r="A21" s="457" t="s">
        <v>492</v>
      </c>
      <c r="B21" s="458">
        <f>SUM(B15:B20)</f>
        <v>0</v>
      </c>
      <c r="C21" s="458">
        <f t="shared" ref="C21:K21" si="3">SUM(C15:C20)</f>
        <v>0</v>
      </c>
      <c r="D21" s="458">
        <f t="shared" si="3"/>
        <v>0</v>
      </c>
      <c r="E21" s="458">
        <f t="shared" si="3"/>
        <v>0</v>
      </c>
      <c r="F21" s="458">
        <f t="shared" si="3"/>
        <v>0</v>
      </c>
      <c r="G21" s="458">
        <f t="shared" si="3"/>
        <v>0</v>
      </c>
      <c r="H21" s="458">
        <f t="shared" si="3"/>
        <v>0</v>
      </c>
      <c r="I21" s="458">
        <f t="shared" si="3"/>
        <v>0</v>
      </c>
      <c r="J21" s="458">
        <f t="shared" si="3"/>
        <v>0</v>
      </c>
      <c r="K21" s="459">
        <f t="shared" si="3"/>
        <v>0</v>
      </c>
    </row>
    <row r="22" spans="1:11" ht="15.6" thickBot="1">
      <c r="A22" s="464" t="s">
        <v>493</v>
      </c>
      <c r="B22" s="465"/>
      <c r="C22" s="465"/>
      <c r="D22" s="465"/>
      <c r="E22" s="465"/>
      <c r="F22" s="466">
        <f t="shared" si="0"/>
        <v>0</v>
      </c>
      <c r="G22" s="465"/>
      <c r="H22" s="465"/>
      <c r="I22" s="465"/>
      <c r="J22" s="465"/>
      <c r="K22" s="467">
        <f t="shared" si="1"/>
        <v>0</v>
      </c>
    </row>
    <row r="23" spans="1:11" ht="15.6" thickBot="1">
      <c r="A23" s="468" t="s">
        <v>494</v>
      </c>
      <c r="B23" s="458">
        <f>B14+B21</f>
        <v>0</v>
      </c>
      <c r="C23" s="458">
        <f t="shared" ref="C23:K23" si="4">C14+C21</f>
        <v>0</v>
      </c>
      <c r="D23" s="458">
        <f t="shared" si="4"/>
        <v>0</v>
      </c>
      <c r="E23" s="458">
        <f t="shared" si="4"/>
        <v>0</v>
      </c>
      <c r="F23" s="458">
        <f t="shared" si="4"/>
        <v>0</v>
      </c>
      <c r="G23" s="458">
        <f t="shared" si="4"/>
        <v>0</v>
      </c>
      <c r="H23" s="458">
        <f t="shared" si="4"/>
        <v>0</v>
      </c>
      <c r="I23" s="458">
        <f t="shared" si="4"/>
        <v>0</v>
      </c>
      <c r="J23" s="458">
        <f t="shared" si="4"/>
        <v>0</v>
      </c>
      <c r="K23" s="459">
        <f t="shared" si="4"/>
        <v>0</v>
      </c>
    </row>
    <row r="26" spans="1:11">
      <c r="K26" t="s">
        <v>495</v>
      </c>
    </row>
  </sheetData>
  <mergeCells count="5">
    <mergeCell ref="B1:F1"/>
    <mergeCell ref="A4:K4"/>
    <mergeCell ref="A6:A7"/>
    <mergeCell ref="B6:F6"/>
    <mergeCell ref="G6:K6"/>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4"/>
  <sheetViews>
    <sheetView workbookViewId="0">
      <selection activeCell="I16" sqref="I16"/>
    </sheetView>
  </sheetViews>
  <sheetFormatPr baseColWidth="10" defaultColWidth="10.88671875" defaultRowHeight="14.4"/>
  <cols>
    <col min="1" max="1" width="58.88671875" customWidth="1"/>
    <col min="2" max="2" width="23.88671875" customWidth="1"/>
    <col min="3" max="5" width="15" customWidth="1"/>
    <col min="257" max="257" width="58.88671875" customWidth="1"/>
    <col min="258" max="258" width="23.88671875" customWidth="1"/>
    <col min="259" max="261" width="15" customWidth="1"/>
    <col min="513" max="513" width="58.88671875" customWidth="1"/>
    <col min="514" max="514" width="23.88671875" customWidth="1"/>
    <col min="515" max="517" width="15" customWidth="1"/>
    <col min="769" max="769" width="58.88671875" customWidth="1"/>
    <col min="770" max="770" width="23.88671875" customWidth="1"/>
    <col min="771" max="773" width="15" customWidth="1"/>
    <col min="1025" max="1025" width="58.88671875" customWidth="1"/>
    <col min="1026" max="1026" width="23.88671875" customWidth="1"/>
    <col min="1027" max="1029" width="15" customWidth="1"/>
    <col min="1281" max="1281" width="58.88671875" customWidth="1"/>
    <col min="1282" max="1282" width="23.88671875" customWidth="1"/>
    <col min="1283" max="1285" width="15" customWidth="1"/>
    <col min="1537" max="1537" width="58.88671875" customWidth="1"/>
    <col min="1538" max="1538" width="23.88671875" customWidth="1"/>
    <col min="1539" max="1541" width="15" customWidth="1"/>
    <col min="1793" max="1793" width="58.88671875" customWidth="1"/>
    <col min="1794" max="1794" width="23.88671875" customWidth="1"/>
    <col min="1795" max="1797" width="15" customWidth="1"/>
    <col min="2049" max="2049" width="58.88671875" customWidth="1"/>
    <col min="2050" max="2050" width="23.88671875" customWidth="1"/>
    <col min="2051" max="2053" width="15" customWidth="1"/>
    <col min="2305" max="2305" width="58.88671875" customWidth="1"/>
    <col min="2306" max="2306" width="23.88671875" customWidth="1"/>
    <col min="2307" max="2309" width="15" customWidth="1"/>
    <col min="2561" max="2561" width="58.88671875" customWidth="1"/>
    <col min="2562" max="2562" width="23.88671875" customWidth="1"/>
    <col min="2563" max="2565" width="15" customWidth="1"/>
    <col min="2817" max="2817" width="58.88671875" customWidth="1"/>
    <col min="2818" max="2818" width="23.88671875" customWidth="1"/>
    <col min="2819" max="2821" width="15" customWidth="1"/>
    <col min="3073" max="3073" width="58.88671875" customWidth="1"/>
    <col min="3074" max="3074" width="23.88671875" customWidth="1"/>
    <col min="3075" max="3077" width="15" customWidth="1"/>
    <col min="3329" max="3329" width="58.88671875" customWidth="1"/>
    <col min="3330" max="3330" width="23.88671875" customWidth="1"/>
    <col min="3331" max="3333" width="15" customWidth="1"/>
    <col min="3585" max="3585" width="58.88671875" customWidth="1"/>
    <col min="3586" max="3586" width="23.88671875" customWidth="1"/>
    <col min="3587" max="3589" width="15" customWidth="1"/>
    <col min="3841" max="3841" width="58.88671875" customWidth="1"/>
    <col min="3842" max="3842" width="23.88671875" customWidth="1"/>
    <col min="3843" max="3845" width="15" customWidth="1"/>
    <col min="4097" max="4097" width="58.88671875" customWidth="1"/>
    <col min="4098" max="4098" width="23.88671875" customWidth="1"/>
    <col min="4099" max="4101" width="15" customWidth="1"/>
    <col min="4353" max="4353" width="58.88671875" customWidth="1"/>
    <col min="4354" max="4354" width="23.88671875" customWidth="1"/>
    <col min="4355" max="4357" width="15" customWidth="1"/>
    <col min="4609" max="4609" width="58.88671875" customWidth="1"/>
    <col min="4610" max="4610" width="23.88671875" customWidth="1"/>
    <col min="4611" max="4613" width="15" customWidth="1"/>
    <col min="4865" max="4865" width="58.88671875" customWidth="1"/>
    <col min="4866" max="4866" width="23.88671875" customWidth="1"/>
    <col min="4867" max="4869" width="15" customWidth="1"/>
    <col min="5121" max="5121" width="58.88671875" customWidth="1"/>
    <col min="5122" max="5122" width="23.88671875" customWidth="1"/>
    <col min="5123" max="5125" width="15" customWidth="1"/>
    <col min="5377" max="5377" width="58.88671875" customWidth="1"/>
    <col min="5378" max="5378" width="23.88671875" customWidth="1"/>
    <col min="5379" max="5381" width="15" customWidth="1"/>
    <col min="5633" max="5633" width="58.88671875" customWidth="1"/>
    <col min="5634" max="5634" width="23.88671875" customWidth="1"/>
    <col min="5635" max="5637" width="15" customWidth="1"/>
    <col min="5889" max="5889" width="58.88671875" customWidth="1"/>
    <col min="5890" max="5890" width="23.88671875" customWidth="1"/>
    <col min="5891" max="5893" width="15" customWidth="1"/>
    <col min="6145" max="6145" width="58.88671875" customWidth="1"/>
    <col min="6146" max="6146" width="23.88671875" customWidth="1"/>
    <col min="6147" max="6149" width="15" customWidth="1"/>
    <col min="6401" max="6401" width="58.88671875" customWidth="1"/>
    <col min="6402" max="6402" width="23.88671875" customWidth="1"/>
    <col min="6403" max="6405" width="15" customWidth="1"/>
    <col min="6657" max="6657" width="58.88671875" customWidth="1"/>
    <col min="6658" max="6658" width="23.88671875" customWidth="1"/>
    <col min="6659" max="6661" width="15" customWidth="1"/>
    <col min="6913" max="6913" width="58.88671875" customWidth="1"/>
    <col min="6914" max="6914" width="23.88671875" customWidth="1"/>
    <col min="6915" max="6917" width="15" customWidth="1"/>
    <col min="7169" max="7169" width="58.88671875" customWidth="1"/>
    <col min="7170" max="7170" width="23.88671875" customWidth="1"/>
    <col min="7171" max="7173" width="15" customWidth="1"/>
    <col min="7425" max="7425" width="58.88671875" customWidth="1"/>
    <col min="7426" max="7426" width="23.88671875" customWidth="1"/>
    <col min="7427" max="7429" width="15" customWidth="1"/>
    <col min="7681" max="7681" width="58.88671875" customWidth="1"/>
    <col min="7682" max="7682" width="23.88671875" customWidth="1"/>
    <col min="7683" max="7685" width="15" customWidth="1"/>
    <col min="7937" max="7937" width="58.88671875" customWidth="1"/>
    <col min="7938" max="7938" width="23.88671875" customWidth="1"/>
    <col min="7939" max="7941" width="15" customWidth="1"/>
    <col min="8193" max="8193" width="58.88671875" customWidth="1"/>
    <col min="8194" max="8194" width="23.88671875" customWidth="1"/>
    <col min="8195" max="8197" width="15" customWidth="1"/>
    <col min="8449" max="8449" width="58.88671875" customWidth="1"/>
    <col min="8450" max="8450" width="23.88671875" customWidth="1"/>
    <col min="8451" max="8453" width="15" customWidth="1"/>
    <col min="8705" max="8705" width="58.88671875" customWidth="1"/>
    <col min="8706" max="8706" width="23.88671875" customWidth="1"/>
    <col min="8707" max="8709" width="15" customWidth="1"/>
    <col min="8961" max="8961" width="58.88671875" customWidth="1"/>
    <col min="8962" max="8962" width="23.88671875" customWidth="1"/>
    <col min="8963" max="8965" width="15" customWidth="1"/>
    <col min="9217" max="9217" width="58.88671875" customWidth="1"/>
    <col min="9218" max="9218" width="23.88671875" customWidth="1"/>
    <col min="9219" max="9221" width="15" customWidth="1"/>
    <col min="9473" max="9473" width="58.88671875" customWidth="1"/>
    <col min="9474" max="9474" width="23.88671875" customWidth="1"/>
    <col min="9475" max="9477" width="15" customWidth="1"/>
    <col min="9729" max="9729" width="58.88671875" customWidth="1"/>
    <col min="9730" max="9730" width="23.88671875" customWidth="1"/>
    <col min="9731" max="9733" width="15" customWidth="1"/>
    <col min="9985" max="9985" width="58.88671875" customWidth="1"/>
    <col min="9986" max="9986" width="23.88671875" customWidth="1"/>
    <col min="9987" max="9989" width="15" customWidth="1"/>
    <col min="10241" max="10241" width="58.88671875" customWidth="1"/>
    <col min="10242" max="10242" width="23.88671875" customWidth="1"/>
    <col min="10243" max="10245" width="15" customWidth="1"/>
    <col min="10497" max="10497" width="58.88671875" customWidth="1"/>
    <col min="10498" max="10498" width="23.88671875" customWidth="1"/>
    <col min="10499" max="10501" width="15" customWidth="1"/>
    <col min="10753" max="10753" width="58.88671875" customWidth="1"/>
    <col min="10754" max="10754" width="23.88671875" customWidth="1"/>
    <col min="10755" max="10757" width="15" customWidth="1"/>
    <col min="11009" max="11009" width="58.88671875" customWidth="1"/>
    <col min="11010" max="11010" width="23.88671875" customWidth="1"/>
    <col min="11011" max="11013" width="15" customWidth="1"/>
    <col min="11265" max="11265" width="58.88671875" customWidth="1"/>
    <col min="11266" max="11266" width="23.88671875" customWidth="1"/>
    <col min="11267" max="11269" width="15" customWidth="1"/>
    <col min="11521" max="11521" width="58.88671875" customWidth="1"/>
    <col min="11522" max="11522" width="23.88671875" customWidth="1"/>
    <col min="11523" max="11525" width="15" customWidth="1"/>
    <col min="11777" max="11777" width="58.88671875" customWidth="1"/>
    <col min="11778" max="11778" width="23.88671875" customWidth="1"/>
    <col min="11779" max="11781" width="15" customWidth="1"/>
    <col min="12033" max="12033" width="58.88671875" customWidth="1"/>
    <col min="12034" max="12034" width="23.88671875" customWidth="1"/>
    <col min="12035" max="12037" width="15" customWidth="1"/>
    <col min="12289" max="12289" width="58.88671875" customWidth="1"/>
    <col min="12290" max="12290" width="23.88671875" customWidth="1"/>
    <col min="12291" max="12293" width="15" customWidth="1"/>
    <col min="12545" max="12545" width="58.88671875" customWidth="1"/>
    <col min="12546" max="12546" width="23.88671875" customWidth="1"/>
    <col min="12547" max="12549" width="15" customWidth="1"/>
    <col min="12801" max="12801" width="58.88671875" customWidth="1"/>
    <col min="12802" max="12802" width="23.88671875" customWidth="1"/>
    <col min="12803" max="12805" width="15" customWidth="1"/>
    <col min="13057" max="13057" width="58.88671875" customWidth="1"/>
    <col min="13058" max="13058" width="23.88671875" customWidth="1"/>
    <col min="13059" max="13061" width="15" customWidth="1"/>
    <col min="13313" max="13313" width="58.88671875" customWidth="1"/>
    <col min="13314" max="13314" width="23.88671875" customWidth="1"/>
    <col min="13315" max="13317" width="15" customWidth="1"/>
    <col min="13569" max="13569" width="58.88671875" customWidth="1"/>
    <col min="13570" max="13570" width="23.88671875" customWidth="1"/>
    <col min="13571" max="13573" width="15" customWidth="1"/>
    <col min="13825" max="13825" width="58.88671875" customWidth="1"/>
    <col min="13826" max="13826" width="23.88671875" customWidth="1"/>
    <col min="13827" max="13829" width="15" customWidth="1"/>
    <col min="14081" max="14081" width="58.88671875" customWidth="1"/>
    <col min="14082" max="14082" width="23.88671875" customWidth="1"/>
    <col min="14083" max="14085" width="15" customWidth="1"/>
    <col min="14337" max="14337" width="58.88671875" customWidth="1"/>
    <col min="14338" max="14338" width="23.88671875" customWidth="1"/>
    <col min="14339" max="14341" width="15" customWidth="1"/>
    <col min="14593" max="14593" width="58.88671875" customWidth="1"/>
    <col min="14594" max="14594" width="23.88671875" customWidth="1"/>
    <col min="14595" max="14597" width="15" customWidth="1"/>
    <col min="14849" max="14849" width="58.88671875" customWidth="1"/>
    <col min="14850" max="14850" width="23.88671875" customWidth="1"/>
    <col min="14851" max="14853" width="15" customWidth="1"/>
    <col min="15105" max="15105" width="58.88671875" customWidth="1"/>
    <col min="15106" max="15106" width="23.88671875" customWidth="1"/>
    <col min="15107" max="15109" width="15" customWidth="1"/>
    <col min="15361" max="15361" width="58.88671875" customWidth="1"/>
    <col min="15362" max="15362" width="23.88671875" customWidth="1"/>
    <col min="15363" max="15365" width="15" customWidth="1"/>
    <col min="15617" max="15617" width="58.88671875" customWidth="1"/>
    <col min="15618" max="15618" width="23.88671875" customWidth="1"/>
    <col min="15619" max="15621" width="15" customWidth="1"/>
    <col min="15873" max="15873" width="58.88671875" customWidth="1"/>
    <col min="15874" max="15874" width="23.88671875" customWidth="1"/>
    <col min="15875" max="15877" width="15" customWidth="1"/>
    <col min="16129" max="16129" width="58.88671875" customWidth="1"/>
    <col min="16130" max="16130" width="23.88671875" customWidth="1"/>
    <col min="16131" max="16133" width="15" customWidth="1"/>
  </cols>
  <sheetData>
    <row r="1" spans="1:6" ht="26.25" customHeight="1">
      <c r="A1" s="469" t="s">
        <v>148</v>
      </c>
      <c r="B1" s="778" t="s">
        <v>496</v>
      </c>
      <c r="C1" s="778"/>
      <c r="D1" s="778"/>
      <c r="E1" s="778"/>
    </row>
    <row r="2" spans="1:6" ht="12" customHeight="1">
      <c r="A2" s="469" t="s">
        <v>497</v>
      </c>
      <c r="B2" s="253" t="s">
        <v>37</v>
      </c>
      <c r="D2" s="470" t="s">
        <v>152</v>
      </c>
      <c r="E2" s="254" t="s">
        <v>498</v>
      </c>
    </row>
    <row r="3" spans="1:6" ht="18" customHeight="1" thickBot="1">
      <c r="A3" s="470" t="s">
        <v>499</v>
      </c>
    </row>
    <row r="4" spans="1:6" ht="18" customHeight="1" thickTop="1" thickBot="1">
      <c r="A4" s="471" t="s">
        <v>181</v>
      </c>
      <c r="B4" s="472"/>
      <c r="C4" s="472"/>
      <c r="D4" s="472"/>
      <c r="E4" s="473"/>
    </row>
    <row r="5" spans="1:6" ht="25.5" customHeight="1">
      <c r="A5" s="474"/>
      <c r="B5" s="475"/>
      <c r="C5" s="476" t="s">
        <v>500</v>
      </c>
      <c r="D5" s="476" t="s">
        <v>501</v>
      </c>
      <c r="E5" s="477" t="s">
        <v>502</v>
      </c>
    </row>
    <row r="6" spans="1:6" ht="13.5" customHeight="1">
      <c r="A6" s="478" t="s">
        <v>503</v>
      </c>
      <c r="B6" s="479"/>
      <c r="C6" s="480"/>
      <c r="D6" s="480"/>
      <c r="E6" s="481"/>
    </row>
    <row r="7" spans="1:6" ht="12" customHeight="1">
      <c r="A7" s="299" t="s">
        <v>504</v>
      </c>
      <c r="C7" s="482">
        <v>0</v>
      </c>
      <c r="D7" s="482">
        <v>0</v>
      </c>
      <c r="E7" s="483">
        <f t="shared" ref="E7:E12" si="0">C7-D7</f>
        <v>0</v>
      </c>
      <c r="F7" s="484"/>
    </row>
    <row r="8" spans="1:6" ht="12" customHeight="1">
      <c r="A8" s="299" t="s">
        <v>505</v>
      </c>
      <c r="C8" s="482">
        <v>0</v>
      </c>
      <c r="D8" s="482">
        <v>0</v>
      </c>
      <c r="E8" s="483">
        <f t="shared" si="0"/>
        <v>0</v>
      </c>
      <c r="F8" s="484"/>
    </row>
    <row r="9" spans="1:6" ht="12" customHeight="1">
      <c r="A9" s="299" t="s">
        <v>506</v>
      </c>
      <c r="C9" s="482">
        <v>0</v>
      </c>
      <c r="D9" s="482">
        <v>0</v>
      </c>
      <c r="E9" s="483">
        <f t="shared" si="0"/>
        <v>0</v>
      </c>
      <c r="F9" s="484"/>
    </row>
    <row r="10" spans="1:6" ht="12" customHeight="1">
      <c r="A10" s="299" t="s">
        <v>507</v>
      </c>
      <c r="C10" s="482">
        <v>0</v>
      </c>
      <c r="D10" s="482">
        <v>0</v>
      </c>
      <c r="E10" s="483">
        <f t="shared" si="0"/>
        <v>0</v>
      </c>
      <c r="F10" s="484"/>
    </row>
    <row r="11" spans="1:6" ht="12" customHeight="1">
      <c r="A11" s="299" t="s">
        <v>508</v>
      </c>
      <c r="C11" s="485">
        <v>0</v>
      </c>
      <c r="D11" s="485">
        <v>0</v>
      </c>
      <c r="E11" s="486">
        <f t="shared" si="0"/>
        <v>0</v>
      </c>
      <c r="F11" s="484"/>
    </row>
    <row r="12" spans="1:6" ht="18" customHeight="1">
      <c r="A12" s="487" t="s">
        <v>509</v>
      </c>
      <c r="C12" s="488">
        <f>SUM(C7:C11)</f>
        <v>0</v>
      </c>
      <c r="D12" s="488">
        <f>SUM(D7:D11)</f>
        <v>0</v>
      </c>
      <c r="E12" s="489">
        <f t="shared" si="0"/>
        <v>0</v>
      </c>
      <c r="F12" s="484"/>
    </row>
    <row r="13" spans="1:6" ht="13.5" customHeight="1">
      <c r="A13" s="478" t="s">
        <v>510</v>
      </c>
      <c r="B13" s="333"/>
      <c r="C13" s="490"/>
      <c r="D13" s="490"/>
      <c r="E13" s="491"/>
      <c r="F13" s="484"/>
    </row>
    <row r="14" spans="1:6" ht="12" customHeight="1">
      <c r="A14" s="299" t="s">
        <v>511</v>
      </c>
      <c r="C14" s="482">
        <v>0</v>
      </c>
      <c r="D14" s="482">
        <v>0</v>
      </c>
      <c r="E14" s="483">
        <f>C14-D14</f>
        <v>0</v>
      </c>
      <c r="F14" s="484"/>
    </row>
    <row r="15" spans="1:6" ht="12" customHeight="1">
      <c r="A15" s="299" t="s">
        <v>512</v>
      </c>
      <c r="C15" s="482">
        <v>0</v>
      </c>
      <c r="D15" s="482">
        <v>0</v>
      </c>
      <c r="E15" s="483">
        <f>C15-D15</f>
        <v>0</v>
      </c>
      <c r="F15" s="484"/>
    </row>
    <row r="16" spans="1:6" ht="12" customHeight="1">
      <c r="A16" s="299" t="s">
        <v>513</v>
      </c>
      <c r="C16" s="485">
        <v>0</v>
      </c>
      <c r="D16" s="485">
        <v>0</v>
      </c>
      <c r="E16" s="486">
        <f>C16-D16</f>
        <v>0</v>
      </c>
      <c r="F16" s="484"/>
    </row>
    <row r="17" spans="1:7" ht="18" customHeight="1">
      <c r="A17" s="487" t="s">
        <v>514</v>
      </c>
      <c r="C17" s="488">
        <f>C14-C15-C16</f>
        <v>0</v>
      </c>
      <c r="D17" s="488">
        <f>D14-D15-D16</f>
        <v>0</v>
      </c>
      <c r="E17" s="489">
        <f>C17-D17</f>
        <v>0</v>
      </c>
      <c r="F17" s="484"/>
      <c r="G17" s="251"/>
    </row>
    <row r="18" spans="1:7" ht="18" customHeight="1">
      <c r="A18" s="487" t="s">
        <v>515</v>
      </c>
      <c r="C18" s="482">
        <v>0</v>
      </c>
      <c r="D18" s="482">
        <v>0</v>
      </c>
      <c r="E18" s="483">
        <f>C18-D18</f>
        <v>0</v>
      </c>
      <c r="F18" s="484"/>
    </row>
    <row r="19" spans="1:7" ht="13.5" customHeight="1">
      <c r="A19" s="487" t="s">
        <v>516</v>
      </c>
      <c r="C19" s="488"/>
      <c r="D19" s="488"/>
      <c r="E19" s="489"/>
      <c r="F19" s="484"/>
    </row>
    <row r="20" spans="1:7" ht="12" customHeight="1">
      <c r="A20" s="299" t="s">
        <v>517</v>
      </c>
      <c r="C20" s="482">
        <v>0</v>
      </c>
      <c r="D20" s="492" t="s">
        <v>518</v>
      </c>
      <c r="E20" s="493" t="s">
        <v>518</v>
      </c>
      <c r="F20" s="484"/>
    </row>
    <row r="21" spans="1:7" ht="12" customHeight="1">
      <c r="A21" s="299" t="s">
        <v>519</v>
      </c>
      <c r="C21" s="482">
        <v>0</v>
      </c>
      <c r="D21" s="492" t="s">
        <v>518</v>
      </c>
      <c r="E21" s="493" t="s">
        <v>518</v>
      </c>
      <c r="F21" s="494"/>
    </row>
    <row r="22" spans="1:7" ht="12" customHeight="1">
      <c r="A22" s="299" t="s">
        <v>520</v>
      </c>
      <c r="C22" s="482">
        <v>0</v>
      </c>
      <c r="D22" s="492" t="s">
        <v>518</v>
      </c>
      <c r="E22" s="493" t="s">
        <v>518</v>
      </c>
      <c r="F22" s="484"/>
    </row>
    <row r="23" spans="1:7" ht="12" customHeight="1">
      <c r="A23" s="299" t="s">
        <v>521</v>
      </c>
      <c r="C23" s="482">
        <v>0</v>
      </c>
      <c r="D23" s="492" t="s">
        <v>518</v>
      </c>
      <c r="E23" s="493" t="s">
        <v>518</v>
      </c>
      <c r="F23" s="484"/>
    </row>
    <row r="24" spans="1:7" ht="12" customHeight="1">
      <c r="A24" s="299" t="s">
        <v>522</v>
      </c>
      <c r="C24" s="482">
        <v>0</v>
      </c>
      <c r="D24" s="492" t="s">
        <v>518</v>
      </c>
      <c r="E24" s="493" t="s">
        <v>518</v>
      </c>
      <c r="F24" s="484"/>
    </row>
    <row r="25" spans="1:7" ht="12" customHeight="1">
      <c r="A25" s="299" t="s">
        <v>523</v>
      </c>
      <c r="C25" s="485">
        <v>0</v>
      </c>
      <c r="D25" s="492" t="s">
        <v>518</v>
      </c>
      <c r="E25" s="493" t="s">
        <v>518</v>
      </c>
      <c r="F25" s="484"/>
    </row>
    <row r="26" spans="1:7" ht="18" customHeight="1">
      <c r="A26" s="478" t="s">
        <v>524</v>
      </c>
      <c r="C26" s="495">
        <f>SUM(C20:C25)</f>
        <v>0</v>
      </c>
      <c r="D26" s="496" t="s">
        <v>518</v>
      </c>
      <c r="E26" s="497" t="s">
        <v>518</v>
      </c>
      <c r="F26" s="484"/>
    </row>
    <row r="27" spans="1:7" ht="18" customHeight="1">
      <c r="A27" s="498" t="s">
        <v>525</v>
      </c>
      <c r="B27" s="499"/>
      <c r="C27" s="500">
        <f>C18+C26</f>
        <v>0</v>
      </c>
      <c r="D27" s="500">
        <f>D18</f>
        <v>0</v>
      </c>
      <c r="E27" s="501">
        <f>C27-D27</f>
        <v>0</v>
      </c>
      <c r="F27" s="484"/>
    </row>
    <row r="28" spans="1:7" ht="13.5" customHeight="1">
      <c r="A28" s="478" t="s">
        <v>526</v>
      </c>
      <c r="C28" s="842"/>
      <c r="D28" s="843"/>
      <c r="E28" s="502"/>
      <c r="F28" s="494"/>
    </row>
    <row r="29" spans="1:7" ht="12" customHeight="1">
      <c r="A29" s="299" t="s">
        <v>527</v>
      </c>
      <c r="C29" s="840">
        <v>0</v>
      </c>
      <c r="D29" s="841"/>
      <c r="E29" s="502" t="s">
        <v>528</v>
      </c>
      <c r="F29" s="484"/>
    </row>
    <row r="30" spans="1:7" ht="12" customHeight="1">
      <c r="A30" s="299" t="s">
        <v>529</v>
      </c>
      <c r="C30" s="840">
        <v>0</v>
      </c>
      <c r="D30" s="841"/>
      <c r="E30" s="502" t="s">
        <v>528</v>
      </c>
      <c r="F30" s="484"/>
    </row>
    <row r="31" spans="1:7" ht="12" customHeight="1">
      <c r="A31" s="299" t="s">
        <v>530</v>
      </c>
      <c r="C31" s="840">
        <v>0</v>
      </c>
      <c r="D31" s="841"/>
      <c r="E31" s="502" t="s">
        <v>528</v>
      </c>
      <c r="F31" s="484"/>
    </row>
    <row r="32" spans="1:7" ht="12" customHeight="1">
      <c r="A32" s="299" t="s">
        <v>531</v>
      </c>
      <c r="C32" s="840">
        <v>0</v>
      </c>
      <c r="D32" s="841"/>
      <c r="E32" s="502" t="s">
        <v>528</v>
      </c>
      <c r="F32" s="484"/>
    </row>
    <row r="33" spans="1:6" ht="12" customHeight="1">
      <c r="A33" s="299" t="s">
        <v>532</v>
      </c>
      <c r="C33" s="844">
        <v>0</v>
      </c>
      <c r="D33" s="845"/>
      <c r="E33" s="502" t="s">
        <v>528</v>
      </c>
      <c r="F33" s="484"/>
    </row>
    <row r="34" spans="1:6" ht="18" customHeight="1">
      <c r="A34" s="503" t="s">
        <v>533</v>
      </c>
      <c r="B34" s="504"/>
      <c r="C34" s="846" t="s">
        <v>528</v>
      </c>
      <c r="D34" s="847"/>
      <c r="E34" s="505">
        <f>SUM(C29:D33)</f>
        <v>0</v>
      </c>
      <c r="F34" s="484"/>
    </row>
    <row r="35" spans="1:6" ht="18" customHeight="1">
      <c r="A35" s="478" t="s">
        <v>534</v>
      </c>
      <c r="E35" s="506">
        <v>0</v>
      </c>
    </row>
    <row r="36" spans="1:6" ht="18" customHeight="1">
      <c r="A36" s="478" t="s">
        <v>535</v>
      </c>
      <c r="C36" s="507"/>
      <c r="D36" s="507"/>
      <c r="E36" s="508">
        <f>IF((E12+E17+E27+E34+E35)&lt;(E44+E50+E54+E56),(E44+E50+E54+E56)-(E12+E17+E27+E34+E35),0)</f>
        <v>0</v>
      </c>
      <c r="F36" s="484"/>
    </row>
    <row r="37" spans="1:6" ht="24" customHeight="1" thickBot="1">
      <c r="A37" s="509" t="s">
        <v>536</v>
      </c>
      <c r="B37" s="510"/>
      <c r="C37" s="511"/>
      <c r="D37" s="511"/>
      <c r="E37" s="512">
        <f>E12+E17+E27+E34+E35+E36</f>
        <v>0</v>
      </c>
    </row>
    <row r="38" spans="1:6" ht="13.5" customHeight="1" thickTop="1">
      <c r="C38" s="251"/>
      <c r="D38" s="251"/>
      <c r="E38" s="251"/>
    </row>
    <row r="39" spans="1:6" ht="27" customHeight="1">
      <c r="A39" s="469" t="s">
        <v>148</v>
      </c>
      <c r="B39" s="778" t="s">
        <v>496</v>
      </c>
      <c r="C39" s="778"/>
      <c r="D39" s="778"/>
      <c r="E39" s="778"/>
    </row>
    <row r="40" spans="1:6">
      <c r="A40" s="469" t="s">
        <v>497</v>
      </c>
      <c r="B40" s="253" t="s">
        <v>37</v>
      </c>
      <c r="D40" s="470" t="s">
        <v>152</v>
      </c>
      <c r="E40" s="254" t="s">
        <v>498</v>
      </c>
    </row>
    <row r="41" spans="1:6" ht="15" thickBot="1">
      <c r="A41" s="513" t="s">
        <v>537</v>
      </c>
      <c r="B41" s="514"/>
      <c r="C41" s="514"/>
      <c r="D41" s="514"/>
      <c r="E41" s="514"/>
    </row>
    <row r="42" spans="1:6" ht="18" customHeight="1" thickTop="1" thickBot="1">
      <c r="A42" s="471" t="s">
        <v>155</v>
      </c>
      <c r="B42" s="472"/>
      <c r="C42" s="472"/>
      <c r="D42" s="472"/>
      <c r="E42" s="473"/>
    </row>
    <row r="43" spans="1:6" ht="25.5" customHeight="1">
      <c r="A43" s="474"/>
      <c r="B43" s="475"/>
      <c r="C43" s="476" t="s">
        <v>500</v>
      </c>
      <c r="D43" s="476" t="s">
        <v>501</v>
      </c>
      <c r="E43" s="477" t="s">
        <v>502</v>
      </c>
    </row>
    <row r="44" spans="1:6" ht="27" customHeight="1">
      <c r="A44" s="515" t="s">
        <v>538</v>
      </c>
      <c r="B44" s="516"/>
      <c r="C44" s="517">
        <v>0</v>
      </c>
      <c r="D44" s="517">
        <v>0</v>
      </c>
      <c r="E44" s="501">
        <f>C44-D44</f>
        <v>0</v>
      </c>
    </row>
    <row r="45" spans="1:6" ht="21" customHeight="1">
      <c r="A45" s="478" t="s">
        <v>539</v>
      </c>
      <c r="B45" s="333"/>
      <c r="C45" s="848"/>
      <c r="D45" s="849"/>
      <c r="E45" s="518"/>
      <c r="F45" s="484"/>
    </row>
    <row r="46" spans="1:6">
      <c r="A46" s="299" t="s">
        <v>540</v>
      </c>
      <c r="C46" s="840">
        <v>0</v>
      </c>
      <c r="D46" s="841"/>
      <c r="E46" s="518" t="s">
        <v>518</v>
      </c>
      <c r="F46" s="484"/>
    </row>
    <row r="47" spans="1:6">
      <c r="A47" s="299" t="s">
        <v>541</v>
      </c>
      <c r="C47" s="840">
        <v>0</v>
      </c>
      <c r="D47" s="841"/>
      <c r="E47" s="518" t="s">
        <v>518</v>
      </c>
      <c r="F47" s="484"/>
    </row>
    <row r="48" spans="1:6" ht="13.5" customHeight="1">
      <c r="A48" s="299" t="s">
        <v>542</v>
      </c>
      <c r="C48" s="840">
        <v>0</v>
      </c>
      <c r="D48" s="841"/>
      <c r="E48" s="518" t="s">
        <v>518</v>
      </c>
      <c r="F48" s="484"/>
    </row>
    <row r="49" spans="1:6" ht="13.5" customHeight="1">
      <c r="A49" s="299" t="s">
        <v>532</v>
      </c>
      <c r="C49" s="844">
        <v>0</v>
      </c>
      <c r="D49" s="845"/>
      <c r="E49" s="518" t="s">
        <v>518</v>
      </c>
      <c r="F49" s="484"/>
    </row>
    <row r="50" spans="1:6" ht="21" customHeight="1">
      <c r="A50" s="487" t="s">
        <v>543</v>
      </c>
      <c r="B50" s="333"/>
      <c r="C50" s="842" t="s">
        <v>528</v>
      </c>
      <c r="D50" s="843"/>
      <c r="E50" s="519">
        <f>SUM(C46:D49)</f>
        <v>0</v>
      </c>
      <c r="F50" s="484"/>
    </row>
    <row r="51" spans="1:6">
      <c r="A51" s="478" t="s">
        <v>544</v>
      </c>
      <c r="B51" s="333"/>
      <c r="C51" s="854"/>
      <c r="D51" s="855"/>
      <c r="E51" s="518"/>
      <c r="F51" s="484"/>
    </row>
    <row r="52" spans="1:6" ht="13.5" customHeight="1">
      <c r="A52" s="299" t="s">
        <v>545</v>
      </c>
      <c r="C52" s="840">
        <v>0</v>
      </c>
      <c r="D52" s="841"/>
      <c r="E52" s="518" t="s">
        <v>518</v>
      </c>
      <c r="F52" s="484"/>
    </row>
    <row r="53" spans="1:6" ht="13.5" customHeight="1">
      <c r="A53" s="299" t="s">
        <v>546</v>
      </c>
      <c r="C53" s="840">
        <v>0</v>
      </c>
      <c r="D53" s="841"/>
      <c r="E53" s="497" t="s">
        <v>518</v>
      </c>
      <c r="F53" s="484"/>
    </row>
    <row r="54" spans="1:6" ht="21" customHeight="1">
      <c r="A54" s="503" t="s">
        <v>547</v>
      </c>
      <c r="B54" s="333"/>
      <c r="C54" s="850" t="s">
        <v>528</v>
      </c>
      <c r="D54" s="851"/>
      <c r="E54" s="520">
        <f>SUM(C52:D53)</f>
        <v>0</v>
      </c>
      <c r="F54" s="484"/>
    </row>
    <row r="55" spans="1:6">
      <c r="A55" s="478" t="s">
        <v>548</v>
      </c>
      <c r="B55" s="521"/>
      <c r="C55" s="522"/>
      <c r="D55" s="522"/>
      <c r="E55" s="523"/>
      <c r="F55" s="484"/>
    </row>
    <row r="56" spans="1:6">
      <c r="A56" s="299" t="s">
        <v>549</v>
      </c>
      <c r="C56" s="251"/>
      <c r="D56" s="251"/>
      <c r="E56" s="524">
        <v>0</v>
      </c>
      <c r="F56" s="484"/>
    </row>
    <row r="57" spans="1:6" ht="21" customHeight="1">
      <c r="A57" s="478" t="s">
        <v>550</v>
      </c>
      <c r="B57" s="333"/>
      <c r="C57" s="507"/>
      <c r="D57" s="507"/>
      <c r="E57" s="525">
        <f>IF((E12+E17+E27+E34+E35)&gt;(E44+E50+E54+E56),(E12+E17+E27+E34+E35)-(E44+E50+E54+E56),0)</f>
        <v>0</v>
      </c>
      <c r="F57" s="484"/>
    </row>
    <row r="58" spans="1:6" ht="24" customHeight="1">
      <c r="A58" s="498" t="s">
        <v>551</v>
      </c>
      <c r="B58" s="504"/>
      <c r="C58" s="526"/>
      <c r="D58" s="526"/>
      <c r="E58" s="527">
        <f>E44+E50+E54+E56+E57</f>
        <v>0</v>
      </c>
      <c r="F58" s="494"/>
    </row>
    <row r="59" spans="1:6">
      <c r="A59" s="528" t="s">
        <v>552</v>
      </c>
      <c r="C59" s="529"/>
      <c r="D59" s="530"/>
      <c r="E59" s="531"/>
    </row>
    <row r="60" spans="1:6">
      <c r="A60" s="299" t="s">
        <v>553</v>
      </c>
      <c r="C60" s="840">
        <v>0</v>
      </c>
      <c r="D60" s="841"/>
      <c r="E60" s="531"/>
    </row>
    <row r="61" spans="1:6">
      <c r="A61" s="299" t="s">
        <v>554</v>
      </c>
      <c r="C61" s="840">
        <v>0</v>
      </c>
      <c r="D61" s="841"/>
      <c r="E61" s="531"/>
    </row>
    <row r="62" spans="1:6" s="333" customFormat="1" ht="24" customHeight="1" thickBot="1">
      <c r="A62" s="532" t="s">
        <v>555</v>
      </c>
      <c r="B62" s="533"/>
      <c r="C62" s="852">
        <f>C60-C61</f>
        <v>0</v>
      </c>
      <c r="D62" s="853"/>
      <c r="E62" s="534"/>
    </row>
    <row r="63" spans="1:6" ht="15" thickTop="1"/>
    <row r="64" spans="1:6" s="535" customFormat="1" ht="13.2">
      <c r="C64" s="535" t="s">
        <v>556</v>
      </c>
    </row>
  </sheetData>
  <mergeCells count="22">
    <mergeCell ref="C54:D54"/>
    <mergeCell ref="C60:D60"/>
    <mergeCell ref="C61:D61"/>
    <mergeCell ref="C62:D62"/>
    <mergeCell ref="C48:D48"/>
    <mergeCell ref="C49:D49"/>
    <mergeCell ref="C50:D50"/>
    <mergeCell ref="C51:D51"/>
    <mergeCell ref="C52:D52"/>
    <mergeCell ref="C53:D53"/>
    <mergeCell ref="C47:D47"/>
    <mergeCell ref="B1:E1"/>
    <mergeCell ref="C28:D28"/>
    <mergeCell ref="C29:D29"/>
    <mergeCell ref="C30:D30"/>
    <mergeCell ref="C31:D31"/>
    <mergeCell ref="C32:D32"/>
    <mergeCell ref="C33:D33"/>
    <mergeCell ref="C34:D34"/>
    <mergeCell ref="B39:E39"/>
    <mergeCell ref="C45:D45"/>
    <mergeCell ref="C46:D46"/>
  </mergeCells>
  <conditionalFormatting sqref="F45:F58 F7:F34 F36">
    <cfRule type="cellIs" dxfId="2" priority="1" stopIfTrue="1" operator="notEqual">
      <formula>0</formula>
    </cfRule>
  </conditionalFormatting>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0"/>
  <sheetViews>
    <sheetView workbookViewId="0">
      <selection activeCell="D10" sqref="D10"/>
    </sheetView>
  </sheetViews>
  <sheetFormatPr baseColWidth="10" defaultColWidth="10.88671875" defaultRowHeight="13.2"/>
  <cols>
    <col min="1" max="1" width="43.5546875" style="81" customWidth="1"/>
    <col min="2" max="2" width="15.109375" style="81" customWidth="1"/>
    <col min="3" max="3" width="8.6640625" style="81" customWidth="1"/>
    <col min="4" max="4" width="12" style="574" customWidth="1"/>
    <col min="5" max="5" width="12.77734375" style="574" customWidth="1"/>
    <col min="6" max="256" width="10.88671875" style="81"/>
    <col min="257" max="257" width="43.5546875" style="81" customWidth="1"/>
    <col min="258" max="258" width="15.109375" style="81" customWidth="1"/>
    <col min="259" max="259" width="8.6640625" style="81" customWidth="1"/>
    <col min="260" max="260" width="12" style="81" customWidth="1"/>
    <col min="261" max="261" width="12.77734375" style="81" customWidth="1"/>
    <col min="262" max="512" width="10.88671875" style="81"/>
    <col min="513" max="513" width="43.5546875" style="81" customWidth="1"/>
    <col min="514" max="514" width="15.109375" style="81" customWidth="1"/>
    <col min="515" max="515" width="8.6640625" style="81" customWidth="1"/>
    <col min="516" max="516" width="12" style="81" customWidth="1"/>
    <col min="517" max="517" width="12.77734375" style="81" customWidth="1"/>
    <col min="518" max="768" width="10.88671875" style="81"/>
    <col min="769" max="769" width="43.5546875" style="81" customWidth="1"/>
    <col min="770" max="770" width="15.109375" style="81" customWidth="1"/>
    <col min="771" max="771" width="8.6640625" style="81" customWidth="1"/>
    <col min="772" max="772" width="12" style="81" customWidth="1"/>
    <col min="773" max="773" width="12.77734375" style="81" customWidth="1"/>
    <col min="774" max="1024" width="10.88671875" style="81"/>
    <col min="1025" max="1025" width="43.5546875" style="81" customWidth="1"/>
    <col min="1026" max="1026" width="15.109375" style="81" customWidth="1"/>
    <col min="1027" max="1027" width="8.6640625" style="81" customWidth="1"/>
    <col min="1028" max="1028" width="12" style="81" customWidth="1"/>
    <col min="1029" max="1029" width="12.77734375" style="81" customWidth="1"/>
    <col min="1030" max="1280" width="10.88671875" style="81"/>
    <col min="1281" max="1281" width="43.5546875" style="81" customWidth="1"/>
    <col min="1282" max="1282" width="15.109375" style="81" customWidth="1"/>
    <col min="1283" max="1283" width="8.6640625" style="81" customWidth="1"/>
    <col min="1284" max="1284" width="12" style="81" customWidth="1"/>
    <col min="1285" max="1285" width="12.77734375" style="81" customWidth="1"/>
    <col min="1286" max="1536" width="10.88671875" style="81"/>
    <col min="1537" max="1537" width="43.5546875" style="81" customWidth="1"/>
    <col min="1538" max="1538" width="15.109375" style="81" customWidth="1"/>
    <col min="1539" max="1539" width="8.6640625" style="81" customWidth="1"/>
    <col min="1540" max="1540" width="12" style="81" customWidth="1"/>
    <col min="1541" max="1541" width="12.77734375" style="81" customWidth="1"/>
    <col min="1542" max="1792" width="10.88671875" style="81"/>
    <col min="1793" max="1793" width="43.5546875" style="81" customWidth="1"/>
    <col min="1794" max="1794" width="15.109375" style="81" customWidth="1"/>
    <col min="1795" max="1795" width="8.6640625" style="81" customWidth="1"/>
    <col min="1796" max="1796" width="12" style="81" customWidth="1"/>
    <col min="1797" max="1797" width="12.77734375" style="81" customWidth="1"/>
    <col min="1798" max="2048" width="10.88671875" style="81"/>
    <col min="2049" max="2049" width="43.5546875" style="81" customWidth="1"/>
    <col min="2050" max="2050" width="15.109375" style="81" customWidth="1"/>
    <col min="2051" max="2051" width="8.6640625" style="81" customWidth="1"/>
    <col min="2052" max="2052" width="12" style="81" customWidth="1"/>
    <col min="2053" max="2053" width="12.77734375" style="81" customWidth="1"/>
    <col min="2054" max="2304" width="10.88671875" style="81"/>
    <col min="2305" max="2305" width="43.5546875" style="81" customWidth="1"/>
    <col min="2306" max="2306" width="15.109375" style="81" customWidth="1"/>
    <col min="2307" max="2307" width="8.6640625" style="81" customWidth="1"/>
    <col min="2308" max="2308" width="12" style="81" customWidth="1"/>
    <col min="2309" max="2309" width="12.77734375" style="81" customWidth="1"/>
    <col min="2310" max="2560" width="10.88671875" style="81"/>
    <col min="2561" max="2561" width="43.5546875" style="81" customWidth="1"/>
    <col min="2562" max="2562" width="15.109375" style="81" customWidth="1"/>
    <col min="2563" max="2563" width="8.6640625" style="81" customWidth="1"/>
    <col min="2564" max="2564" width="12" style="81" customWidth="1"/>
    <col min="2565" max="2565" width="12.77734375" style="81" customWidth="1"/>
    <col min="2566" max="2816" width="10.88671875" style="81"/>
    <col min="2817" max="2817" width="43.5546875" style="81" customWidth="1"/>
    <col min="2818" max="2818" width="15.109375" style="81" customWidth="1"/>
    <col min="2819" max="2819" width="8.6640625" style="81" customWidth="1"/>
    <col min="2820" max="2820" width="12" style="81" customWidth="1"/>
    <col min="2821" max="2821" width="12.77734375" style="81" customWidth="1"/>
    <col min="2822" max="3072" width="10.88671875" style="81"/>
    <col min="3073" max="3073" width="43.5546875" style="81" customWidth="1"/>
    <col min="3074" max="3074" width="15.109375" style="81" customWidth="1"/>
    <col min="3075" max="3075" width="8.6640625" style="81" customWidth="1"/>
    <col min="3076" max="3076" width="12" style="81" customWidth="1"/>
    <col min="3077" max="3077" width="12.77734375" style="81" customWidth="1"/>
    <col min="3078" max="3328" width="10.88671875" style="81"/>
    <col min="3329" max="3329" width="43.5546875" style="81" customWidth="1"/>
    <col min="3330" max="3330" width="15.109375" style="81" customWidth="1"/>
    <col min="3331" max="3331" width="8.6640625" style="81" customWidth="1"/>
    <col min="3332" max="3332" width="12" style="81" customWidth="1"/>
    <col min="3333" max="3333" width="12.77734375" style="81" customWidth="1"/>
    <col min="3334" max="3584" width="10.88671875" style="81"/>
    <col min="3585" max="3585" width="43.5546875" style="81" customWidth="1"/>
    <col min="3586" max="3586" width="15.109375" style="81" customWidth="1"/>
    <col min="3587" max="3587" width="8.6640625" style="81" customWidth="1"/>
    <col min="3588" max="3588" width="12" style="81" customWidth="1"/>
    <col min="3589" max="3589" width="12.77734375" style="81" customWidth="1"/>
    <col min="3590" max="3840" width="10.88671875" style="81"/>
    <col min="3841" max="3841" width="43.5546875" style="81" customWidth="1"/>
    <col min="3842" max="3842" width="15.109375" style="81" customWidth="1"/>
    <col min="3843" max="3843" width="8.6640625" style="81" customWidth="1"/>
    <col min="3844" max="3844" width="12" style="81" customWidth="1"/>
    <col min="3845" max="3845" width="12.77734375" style="81" customWidth="1"/>
    <col min="3846" max="4096" width="10.88671875" style="81"/>
    <col min="4097" max="4097" width="43.5546875" style="81" customWidth="1"/>
    <col min="4098" max="4098" width="15.109375" style="81" customWidth="1"/>
    <col min="4099" max="4099" width="8.6640625" style="81" customWidth="1"/>
    <col min="4100" max="4100" width="12" style="81" customWidth="1"/>
    <col min="4101" max="4101" width="12.77734375" style="81" customWidth="1"/>
    <col min="4102" max="4352" width="10.88671875" style="81"/>
    <col min="4353" max="4353" width="43.5546875" style="81" customWidth="1"/>
    <col min="4354" max="4354" width="15.109375" style="81" customWidth="1"/>
    <col min="4355" max="4355" width="8.6640625" style="81" customWidth="1"/>
    <col min="4356" max="4356" width="12" style="81" customWidth="1"/>
    <col min="4357" max="4357" width="12.77734375" style="81" customWidth="1"/>
    <col min="4358" max="4608" width="10.88671875" style="81"/>
    <col min="4609" max="4609" width="43.5546875" style="81" customWidth="1"/>
    <col min="4610" max="4610" width="15.109375" style="81" customWidth="1"/>
    <col min="4611" max="4611" width="8.6640625" style="81" customWidth="1"/>
    <col min="4612" max="4612" width="12" style="81" customWidth="1"/>
    <col min="4613" max="4613" width="12.77734375" style="81" customWidth="1"/>
    <col min="4614" max="4864" width="10.88671875" style="81"/>
    <col min="4865" max="4865" width="43.5546875" style="81" customWidth="1"/>
    <col min="4866" max="4866" width="15.109375" style="81" customWidth="1"/>
    <col min="4867" max="4867" width="8.6640625" style="81" customWidth="1"/>
    <col min="4868" max="4868" width="12" style="81" customWidth="1"/>
    <col min="4869" max="4869" width="12.77734375" style="81" customWidth="1"/>
    <col min="4870" max="5120" width="10.88671875" style="81"/>
    <col min="5121" max="5121" width="43.5546875" style="81" customWidth="1"/>
    <col min="5122" max="5122" width="15.109375" style="81" customWidth="1"/>
    <col min="5123" max="5123" width="8.6640625" style="81" customWidth="1"/>
    <col min="5124" max="5124" width="12" style="81" customWidth="1"/>
    <col min="5125" max="5125" width="12.77734375" style="81" customWidth="1"/>
    <col min="5126" max="5376" width="10.88671875" style="81"/>
    <col min="5377" max="5377" width="43.5546875" style="81" customWidth="1"/>
    <col min="5378" max="5378" width="15.109375" style="81" customWidth="1"/>
    <col min="5379" max="5379" width="8.6640625" style="81" customWidth="1"/>
    <col min="5380" max="5380" width="12" style="81" customWidth="1"/>
    <col min="5381" max="5381" width="12.77734375" style="81" customWidth="1"/>
    <col min="5382" max="5632" width="10.88671875" style="81"/>
    <col min="5633" max="5633" width="43.5546875" style="81" customWidth="1"/>
    <col min="5634" max="5634" width="15.109375" style="81" customWidth="1"/>
    <col min="5635" max="5635" width="8.6640625" style="81" customWidth="1"/>
    <col min="5636" max="5636" width="12" style="81" customWidth="1"/>
    <col min="5637" max="5637" width="12.77734375" style="81" customWidth="1"/>
    <col min="5638" max="5888" width="10.88671875" style="81"/>
    <col min="5889" max="5889" width="43.5546875" style="81" customWidth="1"/>
    <col min="5890" max="5890" width="15.109375" style="81" customWidth="1"/>
    <col min="5891" max="5891" width="8.6640625" style="81" customWidth="1"/>
    <col min="5892" max="5892" width="12" style="81" customWidth="1"/>
    <col min="5893" max="5893" width="12.77734375" style="81" customWidth="1"/>
    <col min="5894" max="6144" width="10.88671875" style="81"/>
    <col min="6145" max="6145" width="43.5546875" style="81" customWidth="1"/>
    <col min="6146" max="6146" width="15.109375" style="81" customWidth="1"/>
    <col min="6147" max="6147" width="8.6640625" style="81" customWidth="1"/>
    <col min="6148" max="6148" width="12" style="81" customWidth="1"/>
    <col min="6149" max="6149" width="12.77734375" style="81" customWidth="1"/>
    <col min="6150" max="6400" width="10.88671875" style="81"/>
    <col min="6401" max="6401" width="43.5546875" style="81" customWidth="1"/>
    <col min="6402" max="6402" width="15.109375" style="81" customWidth="1"/>
    <col min="6403" max="6403" width="8.6640625" style="81" customWidth="1"/>
    <col min="6404" max="6404" width="12" style="81" customWidth="1"/>
    <col min="6405" max="6405" width="12.77734375" style="81" customWidth="1"/>
    <col min="6406" max="6656" width="10.88671875" style="81"/>
    <col min="6657" max="6657" width="43.5546875" style="81" customWidth="1"/>
    <col min="6658" max="6658" width="15.109375" style="81" customWidth="1"/>
    <col min="6659" max="6659" width="8.6640625" style="81" customWidth="1"/>
    <col min="6660" max="6660" width="12" style="81" customWidth="1"/>
    <col min="6661" max="6661" width="12.77734375" style="81" customWidth="1"/>
    <col min="6662" max="6912" width="10.88671875" style="81"/>
    <col min="6913" max="6913" width="43.5546875" style="81" customWidth="1"/>
    <col min="6914" max="6914" width="15.109375" style="81" customWidth="1"/>
    <col min="6915" max="6915" width="8.6640625" style="81" customWidth="1"/>
    <col min="6916" max="6916" width="12" style="81" customWidth="1"/>
    <col min="6917" max="6917" width="12.77734375" style="81" customWidth="1"/>
    <col min="6918" max="7168" width="10.88671875" style="81"/>
    <col min="7169" max="7169" width="43.5546875" style="81" customWidth="1"/>
    <col min="7170" max="7170" width="15.109375" style="81" customWidth="1"/>
    <col min="7171" max="7171" width="8.6640625" style="81" customWidth="1"/>
    <col min="7172" max="7172" width="12" style="81" customWidth="1"/>
    <col min="7173" max="7173" width="12.77734375" style="81" customWidth="1"/>
    <col min="7174" max="7424" width="10.88671875" style="81"/>
    <col min="7425" max="7425" width="43.5546875" style="81" customWidth="1"/>
    <col min="7426" max="7426" width="15.109375" style="81" customWidth="1"/>
    <col min="7427" max="7427" width="8.6640625" style="81" customWidth="1"/>
    <col min="7428" max="7428" width="12" style="81" customWidth="1"/>
    <col min="7429" max="7429" width="12.77734375" style="81" customWidth="1"/>
    <col min="7430" max="7680" width="10.88671875" style="81"/>
    <col min="7681" max="7681" width="43.5546875" style="81" customWidth="1"/>
    <col min="7682" max="7682" width="15.109375" style="81" customWidth="1"/>
    <col min="7683" max="7683" width="8.6640625" style="81" customWidth="1"/>
    <col min="7684" max="7684" width="12" style="81" customWidth="1"/>
    <col min="7685" max="7685" width="12.77734375" style="81" customWidth="1"/>
    <col min="7686" max="7936" width="10.88671875" style="81"/>
    <col min="7937" max="7937" width="43.5546875" style="81" customWidth="1"/>
    <col min="7938" max="7938" width="15.109375" style="81" customWidth="1"/>
    <col min="7939" max="7939" width="8.6640625" style="81" customWidth="1"/>
    <col min="7940" max="7940" width="12" style="81" customWidth="1"/>
    <col min="7941" max="7941" width="12.77734375" style="81" customWidth="1"/>
    <col min="7942" max="8192" width="10.88671875" style="81"/>
    <col min="8193" max="8193" width="43.5546875" style="81" customWidth="1"/>
    <col min="8194" max="8194" width="15.109375" style="81" customWidth="1"/>
    <col min="8195" max="8195" width="8.6640625" style="81" customWidth="1"/>
    <col min="8196" max="8196" width="12" style="81" customWidth="1"/>
    <col min="8197" max="8197" width="12.77734375" style="81" customWidth="1"/>
    <col min="8198" max="8448" width="10.88671875" style="81"/>
    <col min="8449" max="8449" width="43.5546875" style="81" customWidth="1"/>
    <col min="8450" max="8450" width="15.109375" style="81" customWidth="1"/>
    <col min="8451" max="8451" width="8.6640625" style="81" customWidth="1"/>
    <col min="8452" max="8452" width="12" style="81" customWidth="1"/>
    <col min="8453" max="8453" width="12.77734375" style="81" customWidth="1"/>
    <col min="8454" max="8704" width="10.88671875" style="81"/>
    <col min="8705" max="8705" width="43.5546875" style="81" customWidth="1"/>
    <col min="8706" max="8706" width="15.109375" style="81" customWidth="1"/>
    <col min="8707" max="8707" width="8.6640625" style="81" customWidth="1"/>
    <col min="8708" max="8708" width="12" style="81" customWidth="1"/>
    <col min="8709" max="8709" width="12.77734375" style="81" customWidth="1"/>
    <col min="8710" max="8960" width="10.88671875" style="81"/>
    <col min="8961" max="8961" width="43.5546875" style="81" customWidth="1"/>
    <col min="8962" max="8962" width="15.109375" style="81" customWidth="1"/>
    <col min="8963" max="8963" width="8.6640625" style="81" customWidth="1"/>
    <col min="8964" max="8964" width="12" style="81" customWidth="1"/>
    <col min="8965" max="8965" width="12.77734375" style="81" customWidth="1"/>
    <col min="8966" max="9216" width="10.88671875" style="81"/>
    <col min="9217" max="9217" width="43.5546875" style="81" customWidth="1"/>
    <col min="9218" max="9218" width="15.109375" style="81" customWidth="1"/>
    <col min="9219" max="9219" width="8.6640625" style="81" customWidth="1"/>
    <col min="9220" max="9220" width="12" style="81" customWidth="1"/>
    <col min="9221" max="9221" width="12.77734375" style="81" customWidth="1"/>
    <col min="9222" max="9472" width="10.88671875" style="81"/>
    <col min="9473" max="9473" width="43.5546875" style="81" customWidth="1"/>
    <col min="9474" max="9474" width="15.109375" style="81" customWidth="1"/>
    <col min="9475" max="9475" width="8.6640625" style="81" customWidth="1"/>
    <col min="9476" max="9476" width="12" style="81" customWidth="1"/>
    <col min="9477" max="9477" width="12.77734375" style="81" customWidth="1"/>
    <col min="9478" max="9728" width="10.88671875" style="81"/>
    <col min="9729" max="9729" width="43.5546875" style="81" customWidth="1"/>
    <col min="9730" max="9730" width="15.109375" style="81" customWidth="1"/>
    <col min="9731" max="9731" width="8.6640625" style="81" customWidth="1"/>
    <col min="9732" max="9732" width="12" style="81" customWidth="1"/>
    <col min="9733" max="9733" width="12.77734375" style="81" customWidth="1"/>
    <col min="9734" max="9984" width="10.88671875" style="81"/>
    <col min="9985" max="9985" width="43.5546875" style="81" customWidth="1"/>
    <col min="9986" max="9986" width="15.109375" style="81" customWidth="1"/>
    <col min="9987" max="9987" width="8.6640625" style="81" customWidth="1"/>
    <col min="9988" max="9988" width="12" style="81" customWidth="1"/>
    <col min="9989" max="9989" width="12.77734375" style="81" customWidth="1"/>
    <col min="9990" max="10240" width="10.88671875" style="81"/>
    <col min="10241" max="10241" width="43.5546875" style="81" customWidth="1"/>
    <col min="10242" max="10242" width="15.109375" style="81" customWidth="1"/>
    <col min="10243" max="10243" width="8.6640625" style="81" customWidth="1"/>
    <col min="10244" max="10244" width="12" style="81" customWidth="1"/>
    <col min="10245" max="10245" width="12.77734375" style="81" customWidth="1"/>
    <col min="10246" max="10496" width="10.88671875" style="81"/>
    <col min="10497" max="10497" width="43.5546875" style="81" customWidth="1"/>
    <col min="10498" max="10498" width="15.109375" style="81" customWidth="1"/>
    <col min="10499" max="10499" width="8.6640625" style="81" customWidth="1"/>
    <col min="10500" max="10500" width="12" style="81" customWidth="1"/>
    <col min="10501" max="10501" width="12.77734375" style="81" customWidth="1"/>
    <col min="10502" max="10752" width="10.88671875" style="81"/>
    <col min="10753" max="10753" width="43.5546875" style="81" customWidth="1"/>
    <col min="10754" max="10754" width="15.109375" style="81" customWidth="1"/>
    <col min="10755" max="10755" width="8.6640625" style="81" customWidth="1"/>
    <col min="10756" max="10756" width="12" style="81" customWidth="1"/>
    <col min="10757" max="10757" width="12.77734375" style="81" customWidth="1"/>
    <col min="10758" max="11008" width="10.88671875" style="81"/>
    <col min="11009" max="11009" width="43.5546875" style="81" customWidth="1"/>
    <col min="11010" max="11010" width="15.109375" style="81" customWidth="1"/>
    <col min="11011" max="11011" width="8.6640625" style="81" customWidth="1"/>
    <col min="11012" max="11012" width="12" style="81" customWidth="1"/>
    <col min="11013" max="11013" width="12.77734375" style="81" customWidth="1"/>
    <col min="11014" max="11264" width="10.88671875" style="81"/>
    <col min="11265" max="11265" width="43.5546875" style="81" customWidth="1"/>
    <col min="11266" max="11266" width="15.109375" style="81" customWidth="1"/>
    <col min="11267" max="11267" width="8.6640625" style="81" customWidth="1"/>
    <col min="11268" max="11268" width="12" style="81" customWidth="1"/>
    <col min="11269" max="11269" width="12.77734375" style="81" customWidth="1"/>
    <col min="11270" max="11520" width="10.88671875" style="81"/>
    <col min="11521" max="11521" width="43.5546875" style="81" customWidth="1"/>
    <col min="11522" max="11522" width="15.109375" style="81" customWidth="1"/>
    <col min="11523" max="11523" width="8.6640625" style="81" customWidth="1"/>
    <col min="11524" max="11524" width="12" style="81" customWidth="1"/>
    <col min="11525" max="11525" width="12.77734375" style="81" customWidth="1"/>
    <col min="11526" max="11776" width="10.88671875" style="81"/>
    <col min="11777" max="11777" width="43.5546875" style="81" customWidth="1"/>
    <col min="11778" max="11778" width="15.109375" style="81" customWidth="1"/>
    <col min="11779" max="11779" width="8.6640625" style="81" customWidth="1"/>
    <col min="11780" max="11780" width="12" style="81" customWidth="1"/>
    <col min="11781" max="11781" width="12.77734375" style="81" customWidth="1"/>
    <col min="11782" max="12032" width="10.88671875" style="81"/>
    <col min="12033" max="12033" width="43.5546875" style="81" customWidth="1"/>
    <col min="12034" max="12034" width="15.109375" style="81" customWidth="1"/>
    <col min="12035" max="12035" width="8.6640625" style="81" customWidth="1"/>
    <col min="12036" max="12036" width="12" style="81" customWidth="1"/>
    <col min="12037" max="12037" width="12.77734375" style="81" customWidth="1"/>
    <col min="12038" max="12288" width="10.88671875" style="81"/>
    <col min="12289" max="12289" width="43.5546875" style="81" customWidth="1"/>
    <col min="12290" max="12290" width="15.109375" style="81" customWidth="1"/>
    <col min="12291" max="12291" width="8.6640625" style="81" customWidth="1"/>
    <col min="12292" max="12292" width="12" style="81" customWidth="1"/>
    <col min="12293" max="12293" width="12.77734375" style="81" customWidth="1"/>
    <col min="12294" max="12544" width="10.88671875" style="81"/>
    <col min="12545" max="12545" width="43.5546875" style="81" customWidth="1"/>
    <col min="12546" max="12546" width="15.109375" style="81" customWidth="1"/>
    <col min="12547" max="12547" width="8.6640625" style="81" customWidth="1"/>
    <col min="12548" max="12548" width="12" style="81" customWidth="1"/>
    <col min="12549" max="12549" width="12.77734375" style="81" customWidth="1"/>
    <col min="12550" max="12800" width="10.88671875" style="81"/>
    <col min="12801" max="12801" width="43.5546875" style="81" customWidth="1"/>
    <col min="12802" max="12802" width="15.109375" style="81" customWidth="1"/>
    <col min="12803" max="12803" width="8.6640625" style="81" customWidth="1"/>
    <col min="12804" max="12804" width="12" style="81" customWidth="1"/>
    <col min="12805" max="12805" width="12.77734375" style="81" customWidth="1"/>
    <col min="12806" max="13056" width="10.88671875" style="81"/>
    <col min="13057" max="13057" width="43.5546875" style="81" customWidth="1"/>
    <col min="13058" max="13058" width="15.109375" style="81" customWidth="1"/>
    <col min="13059" max="13059" width="8.6640625" style="81" customWidth="1"/>
    <col min="13060" max="13060" width="12" style="81" customWidth="1"/>
    <col min="13061" max="13061" width="12.77734375" style="81" customWidth="1"/>
    <col min="13062" max="13312" width="10.88671875" style="81"/>
    <col min="13313" max="13313" width="43.5546875" style="81" customWidth="1"/>
    <col min="13314" max="13314" width="15.109375" style="81" customWidth="1"/>
    <col min="13315" max="13315" width="8.6640625" style="81" customWidth="1"/>
    <col min="13316" max="13316" width="12" style="81" customWidth="1"/>
    <col min="13317" max="13317" width="12.77734375" style="81" customWidth="1"/>
    <col min="13318" max="13568" width="10.88671875" style="81"/>
    <col min="13569" max="13569" width="43.5546875" style="81" customWidth="1"/>
    <col min="13570" max="13570" width="15.109375" style="81" customWidth="1"/>
    <col min="13571" max="13571" width="8.6640625" style="81" customWidth="1"/>
    <col min="13572" max="13572" width="12" style="81" customWidth="1"/>
    <col min="13573" max="13573" width="12.77734375" style="81" customWidth="1"/>
    <col min="13574" max="13824" width="10.88671875" style="81"/>
    <col min="13825" max="13825" width="43.5546875" style="81" customWidth="1"/>
    <col min="13826" max="13826" width="15.109375" style="81" customWidth="1"/>
    <col min="13827" max="13827" width="8.6640625" style="81" customWidth="1"/>
    <col min="13828" max="13828" width="12" style="81" customWidth="1"/>
    <col min="13829" max="13829" width="12.77734375" style="81" customWidth="1"/>
    <col min="13830" max="14080" width="10.88671875" style="81"/>
    <col min="14081" max="14081" width="43.5546875" style="81" customWidth="1"/>
    <col min="14082" max="14082" width="15.109375" style="81" customWidth="1"/>
    <col min="14083" max="14083" width="8.6640625" style="81" customWidth="1"/>
    <col min="14084" max="14084" width="12" style="81" customWidth="1"/>
    <col min="14085" max="14085" width="12.77734375" style="81" customWidth="1"/>
    <col min="14086" max="14336" width="10.88671875" style="81"/>
    <col min="14337" max="14337" width="43.5546875" style="81" customWidth="1"/>
    <col min="14338" max="14338" width="15.109375" style="81" customWidth="1"/>
    <col min="14339" max="14339" width="8.6640625" style="81" customWidth="1"/>
    <col min="14340" max="14340" width="12" style="81" customWidth="1"/>
    <col min="14341" max="14341" width="12.77734375" style="81" customWidth="1"/>
    <col min="14342" max="14592" width="10.88671875" style="81"/>
    <col min="14593" max="14593" width="43.5546875" style="81" customWidth="1"/>
    <col min="14594" max="14594" width="15.109375" style="81" customWidth="1"/>
    <col min="14595" max="14595" width="8.6640625" style="81" customWidth="1"/>
    <col min="14596" max="14596" width="12" style="81" customWidth="1"/>
    <col min="14597" max="14597" width="12.77734375" style="81" customWidth="1"/>
    <col min="14598" max="14848" width="10.88671875" style="81"/>
    <col min="14849" max="14849" width="43.5546875" style="81" customWidth="1"/>
    <col min="14850" max="14850" width="15.109375" style="81" customWidth="1"/>
    <col min="14851" max="14851" width="8.6640625" style="81" customWidth="1"/>
    <col min="14852" max="14852" width="12" style="81" customWidth="1"/>
    <col min="14853" max="14853" width="12.77734375" style="81" customWidth="1"/>
    <col min="14854" max="15104" width="10.88671875" style="81"/>
    <col min="15105" max="15105" width="43.5546875" style="81" customWidth="1"/>
    <col min="15106" max="15106" width="15.109375" style="81" customWidth="1"/>
    <col min="15107" max="15107" width="8.6640625" style="81" customWidth="1"/>
    <col min="15108" max="15108" width="12" style="81" customWidth="1"/>
    <col min="15109" max="15109" width="12.77734375" style="81" customWidth="1"/>
    <col min="15110" max="15360" width="10.88671875" style="81"/>
    <col min="15361" max="15361" width="43.5546875" style="81" customWidth="1"/>
    <col min="15362" max="15362" width="15.109375" style="81" customWidth="1"/>
    <col min="15363" max="15363" width="8.6640625" style="81" customWidth="1"/>
    <col min="15364" max="15364" width="12" style="81" customWidth="1"/>
    <col min="15365" max="15365" width="12.77734375" style="81" customWidth="1"/>
    <col min="15366" max="15616" width="10.88671875" style="81"/>
    <col min="15617" max="15617" width="43.5546875" style="81" customWidth="1"/>
    <col min="15618" max="15618" width="15.109375" style="81" customWidth="1"/>
    <col min="15619" max="15619" width="8.6640625" style="81" customWidth="1"/>
    <col min="15620" max="15620" width="12" style="81" customWidth="1"/>
    <col min="15621" max="15621" width="12.77734375" style="81" customWidth="1"/>
    <col min="15622" max="15872" width="10.88671875" style="81"/>
    <col min="15873" max="15873" width="43.5546875" style="81" customWidth="1"/>
    <col min="15874" max="15874" width="15.109375" style="81" customWidth="1"/>
    <col min="15875" max="15875" width="8.6640625" style="81" customWidth="1"/>
    <col min="15876" max="15876" width="12" style="81" customWidth="1"/>
    <col min="15877" max="15877" width="12.77734375" style="81" customWidth="1"/>
    <col min="15878" max="16128" width="10.88671875" style="81"/>
    <col min="16129" max="16129" width="43.5546875" style="81" customWidth="1"/>
    <col min="16130" max="16130" width="15.109375" style="81" customWidth="1"/>
    <col min="16131" max="16131" width="8.6640625" style="81" customWidth="1"/>
    <col min="16132" max="16132" width="12" style="81" customWidth="1"/>
    <col min="16133" max="16133" width="12.77734375" style="81" customWidth="1"/>
    <col min="16134" max="16384" width="10.88671875" style="81"/>
  </cols>
  <sheetData>
    <row r="1" spans="1:6" ht="25.5" customHeight="1">
      <c r="A1" s="536" t="s">
        <v>557</v>
      </c>
      <c r="B1" s="856" t="s">
        <v>558</v>
      </c>
      <c r="C1" s="856"/>
      <c r="D1" s="856"/>
      <c r="E1" s="856"/>
    </row>
    <row r="2" spans="1:6">
      <c r="A2" s="536" t="s">
        <v>559</v>
      </c>
      <c r="B2" s="537" t="s">
        <v>560</v>
      </c>
      <c r="C2" s="538"/>
      <c r="D2" s="536" t="s">
        <v>152</v>
      </c>
      <c r="E2" s="539" t="s">
        <v>297</v>
      </c>
    </row>
    <row r="3" spans="1:6">
      <c r="A3" s="536"/>
      <c r="B3" s="538"/>
      <c r="C3" s="538"/>
      <c r="D3" s="536"/>
      <c r="E3" s="540"/>
    </row>
    <row r="4" spans="1:6" ht="13.8" thickBot="1">
      <c r="A4" s="541" t="s">
        <v>561</v>
      </c>
      <c r="B4" s="538"/>
      <c r="C4" s="538"/>
      <c r="D4" s="540"/>
      <c r="E4" s="540"/>
    </row>
    <row r="5" spans="1:6" ht="14.4" thickTop="1" thickBot="1">
      <c r="A5" s="857" t="s">
        <v>181</v>
      </c>
      <c r="B5" s="858"/>
      <c r="C5" s="858"/>
      <c r="D5" s="858"/>
      <c r="E5" s="859"/>
      <c r="F5" s="91"/>
    </row>
    <row r="6" spans="1:6" ht="13.8" thickTop="1">
      <c r="A6" s="542" t="s">
        <v>562</v>
      </c>
      <c r="B6" s="543"/>
      <c r="C6" s="543"/>
      <c r="D6" s="544" t="s">
        <v>65</v>
      </c>
      <c r="E6" s="545">
        <v>0</v>
      </c>
      <c r="F6" s="535"/>
    </row>
    <row r="7" spans="1:6">
      <c r="A7" s="542" t="s">
        <v>563</v>
      </c>
      <c r="B7" s="543"/>
      <c r="C7" s="543"/>
      <c r="D7" s="544" t="s">
        <v>65</v>
      </c>
      <c r="E7" s="545">
        <v>0</v>
      </c>
      <c r="F7" s="535"/>
    </row>
    <row r="8" spans="1:6">
      <c r="A8" s="542" t="s">
        <v>564</v>
      </c>
      <c r="B8" s="538"/>
      <c r="C8" s="538"/>
      <c r="D8" s="546"/>
      <c r="E8" s="547"/>
      <c r="F8" s="535"/>
    </row>
    <row r="9" spans="1:6">
      <c r="A9" s="548" t="s">
        <v>565</v>
      </c>
      <c r="B9" s="538"/>
      <c r="C9" s="538"/>
      <c r="D9" s="549">
        <v>0</v>
      </c>
      <c r="E9" s="550" t="s">
        <v>65</v>
      </c>
      <c r="F9" s="535"/>
    </row>
    <row r="10" spans="1:6">
      <c r="A10" s="548" t="s">
        <v>566</v>
      </c>
      <c r="B10" s="538"/>
      <c r="C10" s="538"/>
      <c r="D10" s="549">
        <v>0</v>
      </c>
      <c r="E10" s="550"/>
      <c r="F10" s="535"/>
    </row>
    <row r="11" spans="1:6">
      <c r="A11" s="542" t="s">
        <v>567</v>
      </c>
      <c r="B11" s="551"/>
      <c r="C11" s="551"/>
      <c r="D11" s="552" t="s">
        <v>568</v>
      </c>
      <c r="E11" s="553">
        <f>SUM(D9:D10)</f>
        <v>0</v>
      </c>
      <c r="F11" s="554"/>
    </row>
    <row r="12" spans="1:6">
      <c r="A12" s="542" t="s">
        <v>569</v>
      </c>
      <c r="B12" s="538"/>
      <c r="C12" s="538"/>
      <c r="D12" s="546" t="s">
        <v>65</v>
      </c>
      <c r="E12" s="545">
        <v>0</v>
      </c>
      <c r="F12" s="535"/>
    </row>
    <row r="13" spans="1:6">
      <c r="A13" s="542" t="s">
        <v>570</v>
      </c>
      <c r="B13" s="538"/>
      <c r="C13" s="538"/>
      <c r="D13" s="546" t="s">
        <v>65</v>
      </c>
      <c r="E13" s="550"/>
      <c r="F13" s="535"/>
    </row>
    <row r="14" spans="1:6">
      <c r="A14" s="548" t="s">
        <v>571</v>
      </c>
      <c r="B14" s="538"/>
      <c r="C14" s="538"/>
      <c r="D14" s="549">
        <v>0</v>
      </c>
      <c r="E14" s="550" t="s">
        <v>65</v>
      </c>
      <c r="F14" s="535"/>
    </row>
    <row r="15" spans="1:6">
      <c r="A15" s="548" t="s">
        <v>572</v>
      </c>
      <c r="B15" s="538"/>
      <c r="C15" s="538"/>
      <c r="D15" s="549">
        <v>0</v>
      </c>
      <c r="E15" s="550" t="s">
        <v>65</v>
      </c>
      <c r="F15" s="535"/>
    </row>
    <row r="16" spans="1:6">
      <c r="A16" s="548" t="s">
        <v>573</v>
      </c>
      <c r="B16" s="538"/>
      <c r="C16" s="538"/>
      <c r="D16" s="549">
        <v>0</v>
      </c>
      <c r="E16" s="550" t="s">
        <v>65</v>
      </c>
      <c r="F16" s="535"/>
    </row>
    <row r="17" spans="1:6">
      <c r="A17" s="548" t="s">
        <v>574</v>
      </c>
      <c r="B17" s="538"/>
      <c r="C17" s="538"/>
      <c r="D17" s="549">
        <v>0</v>
      </c>
      <c r="E17" s="550"/>
      <c r="F17" s="535"/>
    </row>
    <row r="18" spans="1:6">
      <c r="A18" s="542" t="s">
        <v>575</v>
      </c>
      <c r="B18" s="538"/>
      <c r="C18" s="538"/>
      <c r="D18" s="552" t="s">
        <v>568</v>
      </c>
      <c r="E18" s="553">
        <f>SUM(D14:D17)</f>
        <v>0</v>
      </c>
      <c r="F18" s="554"/>
    </row>
    <row r="19" spans="1:6">
      <c r="A19" s="542" t="s">
        <v>576</v>
      </c>
      <c r="B19" s="538"/>
      <c r="C19" s="538"/>
      <c r="D19" s="546"/>
      <c r="E19" s="550" t="s">
        <v>65</v>
      </c>
      <c r="F19" s="535"/>
    </row>
    <row r="20" spans="1:6">
      <c r="A20" s="548" t="s">
        <v>577</v>
      </c>
      <c r="B20" s="538"/>
      <c r="C20" s="538"/>
      <c r="D20" s="549">
        <v>0</v>
      </c>
      <c r="E20" s="555" t="s">
        <v>65</v>
      </c>
      <c r="F20" s="535"/>
    </row>
    <row r="21" spans="1:6">
      <c r="A21" s="548" t="s">
        <v>578</v>
      </c>
      <c r="B21" s="538"/>
      <c r="C21" s="538"/>
      <c r="D21" s="549">
        <v>0</v>
      </c>
      <c r="E21" s="547" t="s">
        <v>65</v>
      </c>
      <c r="F21" s="535"/>
    </row>
    <row r="22" spans="1:6">
      <c r="A22" s="548" t="s">
        <v>579</v>
      </c>
      <c r="B22" s="538"/>
      <c r="C22" s="538"/>
      <c r="D22" s="546"/>
      <c r="E22" s="550"/>
      <c r="F22" s="535"/>
    </row>
    <row r="23" spans="1:6">
      <c r="A23" s="548" t="s">
        <v>580</v>
      </c>
      <c r="B23" s="538"/>
      <c r="C23" s="538"/>
      <c r="D23" s="549">
        <v>0</v>
      </c>
      <c r="E23" s="550" t="s">
        <v>65</v>
      </c>
      <c r="F23" s="535"/>
    </row>
    <row r="24" spans="1:6">
      <c r="A24" s="548" t="s">
        <v>581</v>
      </c>
      <c r="B24" s="538"/>
      <c r="C24" s="538"/>
      <c r="D24" s="546"/>
      <c r="E24" s="550"/>
      <c r="F24" s="535"/>
    </row>
    <row r="25" spans="1:6">
      <c r="A25" s="548" t="s">
        <v>582</v>
      </c>
      <c r="B25" s="538"/>
      <c r="C25" s="539">
        <v>0</v>
      </c>
      <c r="D25" s="546" t="s">
        <v>65</v>
      </c>
      <c r="E25" s="550"/>
      <c r="F25" s="535"/>
    </row>
    <row r="26" spans="1:6">
      <c r="A26" s="548" t="s">
        <v>583</v>
      </c>
      <c r="B26" s="538"/>
      <c r="C26" s="556">
        <v>0</v>
      </c>
      <c r="D26" s="546" t="s">
        <v>65</v>
      </c>
      <c r="E26" s="550"/>
      <c r="F26" s="535"/>
    </row>
    <row r="27" spans="1:6">
      <c r="A27" s="548" t="s">
        <v>584</v>
      </c>
      <c r="B27" s="538"/>
      <c r="C27" s="557" t="s">
        <v>528</v>
      </c>
      <c r="D27" s="546">
        <f>SUM(C25:C26)</f>
        <v>0</v>
      </c>
      <c r="E27" s="550" t="s">
        <v>65</v>
      </c>
      <c r="F27" s="535"/>
    </row>
    <row r="28" spans="1:6">
      <c r="A28" s="548" t="s">
        <v>585</v>
      </c>
      <c r="B28" s="538"/>
      <c r="C28" s="538"/>
      <c r="D28" s="549">
        <v>0</v>
      </c>
      <c r="E28" s="550" t="s">
        <v>65</v>
      </c>
      <c r="F28" s="535"/>
    </row>
    <row r="29" spans="1:6">
      <c r="A29" s="548" t="s">
        <v>586</v>
      </c>
      <c r="B29" s="538"/>
      <c r="C29" s="538"/>
      <c r="D29" s="549">
        <v>0</v>
      </c>
      <c r="E29" s="550" t="s">
        <v>65</v>
      </c>
      <c r="F29" s="535"/>
    </row>
    <row r="30" spans="1:6">
      <c r="A30" s="542" t="s">
        <v>587</v>
      </c>
      <c r="B30" s="538"/>
      <c r="C30" s="538"/>
      <c r="D30" s="552" t="s">
        <v>568</v>
      </c>
      <c r="E30" s="553">
        <f>SUM(D20:D29)</f>
        <v>0</v>
      </c>
      <c r="F30" s="554"/>
    </row>
    <row r="31" spans="1:6">
      <c r="A31" s="542" t="s">
        <v>588</v>
      </c>
      <c r="B31" s="538"/>
      <c r="C31" s="538"/>
      <c r="D31" s="558" t="s">
        <v>65</v>
      </c>
      <c r="E31" s="545">
        <v>0</v>
      </c>
      <c r="F31" s="535"/>
    </row>
    <row r="32" spans="1:6">
      <c r="A32" s="542" t="s">
        <v>589</v>
      </c>
      <c r="B32" s="538"/>
      <c r="C32" s="538"/>
      <c r="D32" s="558" t="s">
        <v>65</v>
      </c>
      <c r="E32" s="559">
        <f>IF((E6+E7+E11+E12+E18+E30+E31)&lt;(E40+E41+E45+E46+E47+E57),(E40+E41+E45+E46+E47+E57)-(E6+E7+E11+E12+E18+E30+E31),0)</f>
        <v>0</v>
      </c>
      <c r="F32" s="535"/>
    </row>
    <row r="33" spans="1:6" ht="21" customHeight="1" thickBot="1">
      <c r="A33" s="560" t="s">
        <v>590</v>
      </c>
      <c r="B33" s="561"/>
      <c r="C33" s="561"/>
      <c r="D33" s="562" t="s">
        <v>65</v>
      </c>
      <c r="E33" s="563">
        <f>SUM(E6:E32)</f>
        <v>0</v>
      </c>
      <c r="F33" s="554"/>
    </row>
    <row r="34" spans="1:6" ht="13.8" thickTop="1">
      <c r="A34" s="538"/>
      <c r="B34" s="538"/>
      <c r="C34" s="538"/>
      <c r="D34" s="540"/>
      <c r="E34" s="540"/>
      <c r="F34" s="535"/>
    </row>
    <row r="35" spans="1:6">
      <c r="A35" s="538"/>
      <c r="B35" s="538"/>
      <c r="C35" s="538"/>
      <c r="D35" s="540"/>
      <c r="E35" s="540"/>
      <c r="F35" s="535"/>
    </row>
    <row r="36" spans="1:6">
      <c r="A36" s="538"/>
      <c r="B36" s="538"/>
      <c r="C36" s="538"/>
      <c r="D36" s="540"/>
      <c r="E36" s="540"/>
      <c r="F36" s="535"/>
    </row>
    <row r="37" spans="1:6" ht="6.75" customHeight="1">
      <c r="A37" s="536"/>
      <c r="B37" s="538"/>
      <c r="C37" s="538"/>
      <c r="D37" s="536"/>
      <c r="E37" s="540"/>
      <c r="F37" s="535"/>
    </row>
    <row r="38" spans="1:6" ht="13.8" thickBot="1">
      <c r="A38" s="541" t="s">
        <v>591</v>
      </c>
      <c r="B38" s="564"/>
      <c r="C38" s="564"/>
      <c r="D38" s="565"/>
      <c r="E38" s="565"/>
      <c r="F38" s="535"/>
    </row>
    <row r="39" spans="1:6" ht="14.4" thickTop="1" thickBot="1">
      <c r="A39" s="857" t="s">
        <v>155</v>
      </c>
      <c r="B39" s="858"/>
      <c r="C39" s="858"/>
      <c r="D39" s="858"/>
      <c r="E39" s="859"/>
      <c r="F39" s="535"/>
    </row>
    <row r="40" spans="1:6" ht="13.8" thickTop="1">
      <c r="A40" s="542" t="s">
        <v>592</v>
      </c>
      <c r="B40" s="543"/>
      <c r="C40" s="543"/>
      <c r="D40" s="544" t="s">
        <v>65</v>
      </c>
      <c r="E40" s="566">
        <v>0</v>
      </c>
      <c r="F40" s="535"/>
    </row>
    <row r="41" spans="1:6">
      <c r="A41" s="542" t="s">
        <v>593</v>
      </c>
      <c r="B41" s="543"/>
      <c r="C41" s="543"/>
      <c r="D41" s="544" t="s">
        <v>65</v>
      </c>
      <c r="E41" s="566">
        <v>0</v>
      </c>
      <c r="F41" s="535"/>
    </row>
    <row r="42" spans="1:6">
      <c r="A42" s="542" t="s">
        <v>594</v>
      </c>
      <c r="B42" s="538"/>
      <c r="C42" s="538"/>
      <c r="D42" s="546"/>
      <c r="E42" s="550"/>
      <c r="F42" s="535"/>
    </row>
    <row r="43" spans="1:6">
      <c r="A43" s="548" t="s">
        <v>595</v>
      </c>
      <c r="B43" s="538"/>
      <c r="C43" s="538"/>
      <c r="D43" s="549">
        <v>0</v>
      </c>
      <c r="E43" s="550" t="s">
        <v>65</v>
      </c>
      <c r="F43" s="535"/>
    </row>
    <row r="44" spans="1:6">
      <c r="A44" s="548" t="s">
        <v>596</v>
      </c>
      <c r="B44" s="538"/>
      <c r="C44" s="538"/>
      <c r="D44" s="567">
        <v>0</v>
      </c>
      <c r="E44" s="550" t="s">
        <v>65</v>
      </c>
      <c r="F44" s="535"/>
    </row>
    <row r="45" spans="1:6">
      <c r="A45" s="542" t="s">
        <v>597</v>
      </c>
      <c r="B45" s="543"/>
      <c r="C45" s="543"/>
      <c r="D45" s="568" t="s">
        <v>528</v>
      </c>
      <c r="E45" s="569">
        <f>SUM(D43:D44)</f>
        <v>0</v>
      </c>
      <c r="F45" s="554"/>
    </row>
    <row r="46" spans="1:6">
      <c r="A46" s="542" t="s">
        <v>598</v>
      </c>
      <c r="B46" s="542"/>
      <c r="C46" s="543"/>
      <c r="D46" s="544" t="s">
        <v>65</v>
      </c>
      <c r="E46" s="566">
        <v>0</v>
      </c>
      <c r="F46" s="554"/>
    </row>
    <row r="47" spans="1:6" ht="27" customHeight="1">
      <c r="A47" s="860" t="s">
        <v>599</v>
      </c>
      <c r="B47" s="861"/>
      <c r="C47" s="862"/>
      <c r="D47" s="544"/>
      <c r="E47" s="566">
        <v>0</v>
      </c>
      <c r="F47" s="535"/>
    </row>
    <row r="48" spans="1:6">
      <c r="A48" s="542" t="s">
        <v>600</v>
      </c>
      <c r="B48" s="570"/>
      <c r="C48" s="538"/>
      <c r="D48" s="546"/>
      <c r="E48" s="550"/>
      <c r="F48" s="535"/>
    </row>
    <row r="49" spans="1:6">
      <c r="A49" s="548" t="s">
        <v>601</v>
      </c>
      <c r="B49" s="538"/>
      <c r="C49" s="538"/>
      <c r="D49" s="549">
        <v>0</v>
      </c>
      <c r="E49" s="550" t="s">
        <v>65</v>
      </c>
      <c r="F49" s="535"/>
    </row>
    <row r="50" spans="1:6">
      <c r="A50" s="548" t="s">
        <v>602</v>
      </c>
      <c r="B50" s="538"/>
      <c r="C50" s="538"/>
      <c r="D50" s="546"/>
      <c r="E50" s="550"/>
      <c r="F50" s="535"/>
    </row>
    <row r="51" spans="1:6">
      <c r="A51" s="548" t="s">
        <v>603</v>
      </c>
      <c r="B51" s="538"/>
      <c r="C51" s="539">
        <v>0</v>
      </c>
      <c r="D51" s="546"/>
      <c r="E51" s="550"/>
      <c r="F51" s="535"/>
    </row>
    <row r="52" spans="1:6">
      <c r="A52" s="548" t="s">
        <v>604</v>
      </c>
      <c r="B52" s="538"/>
      <c r="C52" s="556">
        <v>0</v>
      </c>
      <c r="D52" s="546" t="s">
        <v>65</v>
      </c>
      <c r="E52" s="550"/>
      <c r="F52" s="535"/>
    </row>
    <row r="53" spans="1:6">
      <c r="A53" s="548" t="s">
        <v>605</v>
      </c>
      <c r="B53" s="538"/>
      <c r="C53" s="557" t="s">
        <v>528</v>
      </c>
      <c r="D53" s="546">
        <f>SUM(C51:C52)</f>
        <v>0</v>
      </c>
      <c r="E53" s="550" t="s">
        <v>65</v>
      </c>
      <c r="F53" s="554"/>
    </row>
    <row r="54" spans="1:6">
      <c r="A54" s="548" t="s">
        <v>606</v>
      </c>
      <c r="B54" s="538"/>
      <c r="C54" s="538"/>
      <c r="D54" s="549">
        <v>0</v>
      </c>
      <c r="E54" s="550"/>
      <c r="F54" s="535"/>
    </row>
    <row r="55" spans="1:6">
      <c r="A55" s="548" t="s">
        <v>607</v>
      </c>
      <c r="B55" s="538"/>
      <c r="C55" s="538"/>
      <c r="D55" s="549">
        <v>0</v>
      </c>
      <c r="E55" s="550"/>
      <c r="F55" s="535"/>
    </row>
    <row r="56" spans="1:6">
      <c r="A56" s="548" t="s">
        <v>608</v>
      </c>
      <c r="B56" s="538"/>
      <c r="C56" s="538"/>
      <c r="D56" s="567">
        <v>0</v>
      </c>
      <c r="E56" s="550" t="s">
        <v>65</v>
      </c>
      <c r="F56" s="535"/>
    </row>
    <row r="57" spans="1:6">
      <c r="A57" s="542" t="s">
        <v>609</v>
      </c>
      <c r="B57" s="538"/>
      <c r="C57" s="538"/>
      <c r="D57" s="568" t="s">
        <v>528</v>
      </c>
      <c r="E57" s="569">
        <f>SUM(D46:D56)</f>
        <v>0</v>
      </c>
      <c r="F57" s="554"/>
    </row>
    <row r="58" spans="1:6">
      <c r="A58" s="542" t="s">
        <v>610</v>
      </c>
      <c r="B58" s="543"/>
      <c r="C58" s="543"/>
      <c r="D58" s="544" t="s">
        <v>65</v>
      </c>
      <c r="E58" s="571">
        <f>IF((E6+E7+E11+E12+E18+E30+E31)&gt;(E40+E41+E45+E46+E47+E57),(E6+E7+E11+E12+E18+E30+E31)-(E40+E41+E45+E46+E47+E57),0)</f>
        <v>0</v>
      </c>
      <c r="F58" s="554"/>
    </row>
    <row r="59" spans="1:6" ht="21" customHeight="1" thickBot="1">
      <c r="A59" s="560" t="s">
        <v>611</v>
      </c>
      <c r="B59" s="561"/>
      <c r="C59" s="561"/>
      <c r="D59" s="572" t="s">
        <v>65</v>
      </c>
      <c r="E59" s="573">
        <f>SUM(E40:E58)</f>
        <v>0</v>
      </c>
      <c r="F59" s="554"/>
    </row>
    <row r="60" spans="1:6" ht="13.8" thickTop="1">
      <c r="A60" s="538"/>
      <c r="B60" s="538"/>
      <c r="C60" s="538"/>
      <c r="D60" s="540"/>
      <c r="E60" s="540"/>
    </row>
  </sheetData>
  <mergeCells count="4">
    <mergeCell ref="B1:E1"/>
    <mergeCell ref="A5:E5"/>
    <mergeCell ref="A39:E39"/>
    <mergeCell ref="A47:C47"/>
  </mergeCells>
  <conditionalFormatting sqref="F6:F59">
    <cfRule type="cellIs" dxfId="1" priority="1" stopIfTrue="1" operator="notEqual">
      <formula>0</formula>
    </cfRule>
  </conditionalFormatting>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election activeCell="C16" sqref="C16"/>
    </sheetView>
  </sheetViews>
  <sheetFormatPr baseColWidth="10" defaultRowHeight="14.4"/>
  <cols>
    <col min="1" max="1" width="34" customWidth="1"/>
    <col min="2" max="2" width="11.33203125" customWidth="1"/>
    <col min="3" max="3" width="14.77734375" style="251" customWidth="1"/>
    <col min="4" max="4" width="33" customWidth="1"/>
    <col min="5" max="5" width="9.88671875" customWidth="1"/>
    <col min="6" max="6" width="14.44140625" style="251" customWidth="1"/>
    <col min="257" max="257" width="34" customWidth="1"/>
    <col min="258" max="258" width="11.33203125" customWidth="1"/>
    <col min="259" max="259" width="14.77734375" customWidth="1"/>
    <col min="260" max="260" width="33" customWidth="1"/>
    <col min="261" max="261" width="9.88671875" customWidth="1"/>
    <col min="262" max="262" width="14.44140625" customWidth="1"/>
    <col min="513" max="513" width="34" customWidth="1"/>
    <col min="514" max="514" width="11.33203125" customWidth="1"/>
    <col min="515" max="515" width="14.77734375" customWidth="1"/>
    <col min="516" max="516" width="33" customWidth="1"/>
    <col min="517" max="517" width="9.88671875" customWidth="1"/>
    <col min="518" max="518" width="14.44140625" customWidth="1"/>
    <col min="769" max="769" width="34" customWidth="1"/>
    <col min="770" max="770" width="11.33203125" customWidth="1"/>
    <col min="771" max="771" width="14.77734375" customWidth="1"/>
    <col min="772" max="772" width="33" customWidth="1"/>
    <col min="773" max="773" width="9.88671875" customWidth="1"/>
    <col min="774" max="774" width="14.44140625" customWidth="1"/>
    <col min="1025" max="1025" width="34" customWidth="1"/>
    <col min="1026" max="1026" width="11.33203125" customWidth="1"/>
    <col min="1027" max="1027" width="14.77734375" customWidth="1"/>
    <col min="1028" max="1028" width="33" customWidth="1"/>
    <col min="1029" max="1029" width="9.88671875" customWidth="1"/>
    <col min="1030" max="1030" width="14.44140625" customWidth="1"/>
    <col min="1281" max="1281" width="34" customWidth="1"/>
    <col min="1282" max="1282" width="11.33203125" customWidth="1"/>
    <col min="1283" max="1283" width="14.77734375" customWidth="1"/>
    <col min="1284" max="1284" width="33" customWidth="1"/>
    <col min="1285" max="1285" width="9.88671875" customWidth="1"/>
    <col min="1286" max="1286" width="14.44140625" customWidth="1"/>
    <col min="1537" max="1537" width="34" customWidth="1"/>
    <col min="1538" max="1538" width="11.33203125" customWidth="1"/>
    <col min="1539" max="1539" width="14.77734375" customWidth="1"/>
    <col min="1540" max="1540" width="33" customWidth="1"/>
    <col min="1541" max="1541" width="9.88671875" customWidth="1"/>
    <col min="1542" max="1542" width="14.44140625" customWidth="1"/>
    <col min="1793" max="1793" width="34" customWidth="1"/>
    <col min="1794" max="1794" width="11.33203125" customWidth="1"/>
    <col min="1795" max="1795" width="14.77734375" customWidth="1"/>
    <col min="1796" max="1796" width="33" customWidth="1"/>
    <col min="1797" max="1797" width="9.88671875" customWidth="1"/>
    <col min="1798" max="1798" width="14.44140625" customWidth="1"/>
    <col min="2049" max="2049" width="34" customWidth="1"/>
    <col min="2050" max="2050" width="11.33203125" customWidth="1"/>
    <col min="2051" max="2051" width="14.77734375" customWidth="1"/>
    <col min="2052" max="2052" width="33" customWidth="1"/>
    <col min="2053" max="2053" width="9.88671875" customWidth="1"/>
    <col min="2054" max="2054" width="14.44140625" customWidth="1"/>
    <col min="2305" max="2305" width="34" customWidth="1"/>
    <col min="2306" max="2306" width="11.33203125" customWidth="1"/>
    <col min="2307" max="2307" width="14.77734375" customWidth="1"/>
    <col min="2308" max="2308" width="33" customWidth="1"/>
    <col min="2309" max="2309" width="9.88671875" customWidth="1"/>
    <col min="2310" max="2310" width="14.44140625" customWidth="1"/>
    <col min="2561" max="2561" width="34" customWidth="1"/>
    <col min="2562" max="2562" width="11.33203125" customWidth="1"/>
    <col min="2563" max="2563" width="14.77734375" customWidth="1"/>
    <col min="2564" max="2564" width="33" customWidth="1"/>
    <col min="2565" max="2565" width="9.88671875" customWidth="1"/>
    <col min="2566" max="2566" width="14.44140625" customWidth="1"/>
    <col min="2817" max="2817" width="34" customWidth="1"/>
    <col min="2818" max="2818" width="11.33203125" customWidth="1"/>
    <col min="2819" max="2819" width="14.77734375" customWidth="1"/>
    <col min="2820" max="2820" width="33" customWidth="1"/>
    <col min="2821" max="2821" width="9.88671875" customWidth="1"/>
    <col min="2822" max="2822" width="14.44140625" customWidth="1"/>
    <col min="3073" max="3073" width="34" customWidth="1"/>
    <col min="3074" max="3074" width="11.33203125" customWidth="1"/>
    <col min="3075" max="3075" width="14.77734375" customWidth="1"/>
    <col min="3076" max="3076" width="33" customWidth="1"/>
    <col min="3077" max="3077" width="9.88671875" customWidth="1"/>
    <col min="3078" max="3078" width="14.44140625" customWidth="1"/>
    <col min="3329" max="3329" width="34" customWidth="1"/>
    <col min="3330" max="3330" width="11.33203125" customWidth="1"/>
    <col min="3331" max="3331" width="14.77734375" customWidth="1"/>
    <col min="3332" max="3332" width="33" customWidth="1"/>
    <col min="3333" max="3333" width="9.88671875" customWidth="1"/>
    <col min="3334" max="3334" width="14.44140625" customWidth="1"/>
    <col min="3585" max="3585" width="34" customWidth="1"/>
    <col min="3586" max="3586" width="11.33203125" customWidth="1"/>
    <col min="3587" max="3587" width="14.77734375" customWidth="1"/>
    <col min="3588" max="3588" width="33" customWidth="1"/>
    <col min="3589" max="3589" width="9.88671875" customWidth="1"/>
    <col min="3590" max="3590" width="14.44140625" customWidth="1"/>
    <col min="3841" max="3841" width="34" customWidth="1"/>
    <col min="3842" max="3842" width="11.33203125" customWidth="1"/>
    <col min="3843" max="3843" width="14.77734375" customWidth="1"/>
    <col min="3844" max="3844" width="33" customWidth="1"/>
    <col min="3845" max="3845" width="9.88671875" customWidth="1"/>
    <col min="3846" max="3846" width="14.44140625" customWidth="1"/>
    <col min="4097" max="4097" width="34" customWidth="1"/>
    <col min="4098" max="4098" width="11.33203125" customWidth="1"/>
    <col min="4099" max="4099" width="14.77734375" customWidth="1"/>
    <col min="4100" max="4100" width="33" customWidth="1"/>
    <col min="4101" max="4101" width="9.88671875" customWidth="1"/>
    <col min="4102" max="4102" width="14.44140625" customWidth="1"/>
    <col min="4353" max="4353" width="34" customWidth="1"/>
    <col min="4354" max="4354" width="11.33203125" customWidth="1"/>
    <col min="4355" max="4355" width="14.77734375" customWidth="1"/>
    <col min="4356" max="4356" width="33" customWidth="1"/>
    <col min="4357" max="4357" width="9.88671875" customWidth="1"/>
    <col min="4358" max="4358" width="14.44140625" customWidth="1"/>
    <col min="4609" max="4609" width="34" customWidth="1"/>
    <col min="4610" max="4610" width="11.33203125" customWidth="1"/>
    <col min="4611" max="4611" width="14.77734375" customWidth="1"/>
    <col min="4612" max="4612" width="33" customWidth="1"/>
    <col min="4613" max="4613" width="9.88671875" customWidth="1"/>
    <col min="4614" max="4614" width="14.44140625" customWidth="1"/>
    <col min="4865" max="4865" width="34" customWidth="1"/>
    <col min="4866" max="4866" width="11.33203125" customWidth="1"/>
    <col min="4867" max="4867" width="14.77734375" customWidth="1"/>
    <col min="4868" max="4868" width="33" customWidth="1"/>
    <col min="4869" max="4869" width="9.88671875" customWidth="1"/>
    <col min="4870" max="4870" width="14.44140625" customWidth="1"/>
    <col min="5121" max="5121" width="34" customWidth="1"/>
    <col min="5122" max="5122" width="11.33203125" customWidth="1"/>
    <col min="5123" max="5123" width="14.77734375" customWidth="1"/>
    <col min="5124" max="5124" width="33" customWidth="1"/>
    <col min="5125" max="5125" width="9.88671875" customWidth="1"/>
    <col min="5126" max="5126" width="14.44140625" customWidth="1"/>
    <col min="5377" max="5377" width="34" customWidth="1"/>
    <col min="5378" max="5378" width="11.33203125" customWidth="1"/>
    <col min="5379" max="5379" width="14.77734375" customWidth="1"/>
    <col min="5380" max="5380" width="33" customWidth="1"/>
    <col min="5381" max="5381" width="9.88671875" customWidth="1"/>
    <col min="5382" max="5382" width="14.44140625" customWidth="1"/>
    <col min="5633" max="5633" width="34" customWidth="1"/>
    <col min="5634" max="5634" width="11.33203125" customWidth="1"/>
    <col min="5635" max="5635" width="14.77734375" customWidth="1"/>
    <col min="5636" max="5636" width="33" customWidth="1"/>
    <col min="5637" max="5637" width="9.88671875" customWidth="1"/>
    <col min="5638" max="5638" width="14.44140625" customWidth="1"/>
    <col min="5889" max="5889" width="34" customWidth="1"/>
    <col min="5890" max="5890" width="11.33203125" customWidth="1"/>
    <col min="5891" max="5891" width="14.77734375" customWidth="1"/>
    <col min="5892" max="5892" width="33" customWidth="1"/>
    <col min="5893" max="5893" width="9.88671875" customWidth="1"/>
    <col min="5894" max="5894" width="14.44140625" customWidth="1"/>
    <col min="6145" max="6145" width="34" customWidth="1"/>
    <col min="6146" max="6146" width="11.33203125" customWidth="1"/>
    <col min="6147" max="6147" width="14.77734375" customWidth="1"/>
    <col min="6148" max="6148" width="33" customWidth="1"/>
    <col min="6149" max="6149" width="9.88671875" customWidth="1"/>
    <col min="6150" max="6150" width="14.44140625" customWidth="1"/>
    <col min="6401" max="6401" width="34" customWidth="1"/>
    <col min="6402" max="6402" width="11.33203125" customWidth="1"/>
    <col min="6403" max="6403" width="14.77734375" customWidth="1"/>
    <col min="6404" max="6404" width="33" customWidth="1"/>
    <col min="6405" max="6405" width="9.88671875" customWidth="1"/>
    <col min="6406" max="6406" width="14.44140625" customWidth="1"/>
    <col min="6657" max="6657" width="34" customWidth="1"/>
    <col min="6658" max="6658" width="11.33203125" customWidth="1"/>
    <col min="6659" max="6659" width="14.77734375" customWidth="1"/>
    <col min="6660" max="6660" width="33" customWidth="1"/>
    <col min="6661" max="6661" width="9.88671875" customWidth="1"/>
    <col min="6662" max="6662" width="14.44140625" customWidth="1"/>
    <col min="6913" max="6913" width="34" customWidth="1"/>
    <col min="6914" max="6914" width="11.33203125" customWidth="1"/>
    <col min="6915" max="6915" width="14.77734375" customWidth="1"/>
    <col min="6916" max="6916" width="33" customWidth="1"/>
    <col min="6917" max="6917" width="9.88671875" customWidth="1"/>
    <col min="6918" max="6918" width="14.44140625" customWidth="1"/>
    <col min="7169" max="7169" width="34" customWidth="1"/>
    <col min="7170" max="7170" width="11.33203125" customWidth="1"/>
    <col min="7171" max="7171" width="14.77734375" customWidth="1"/>
    <col min="7172" max="7172" width="33" customWidth="1"/>
    <col min="7173" max="7173" width="9.88671875" customWidth="1"/>
    <col min="7174" max="7174" width="14.44140625" customWidth="1"/>
    <col min="7425" max="7425" width="34" customWidth="1"/>
    <col min="7426" max="7426" width="11.33203125" customWidth="1"/>
    <col min="7427" max="7427" width="14.77734375" customWidth="1"/>
    <col min="7428" max="7428" width="33" customWidth="1"/>
    <col min="7429" max="7429" width="9.88671875" customWidth="1"/>
    <col min="7430" max="7430" width="14.44140625" customWidth="1"/>
    <col min="7681" max="7681" width="34" customWidth="1"/>
    <col min="7682" max="7682" width="11.33203125" customWidth="1"/>
    <col min="7683" max="7683" width="14.77734375" customWidth="1"/>
    <col min="7684" max="7684" width="33" customWidth="1"/>
    <col min="7685" max="7685" width="9.88671875" customWidth="1"/>
    <col min="7686" max="7686" width="14.44140625" customWidth="1"/>
    <col min="7937" max="7937" width="34" customWidth="1"/>
    <col min="7938" max="7938" width="11.33203125" customWidth="1"/>
    <col min="7939" max="7939" width="14.77734375" customWidth="1"/>
    <col min="7940" max="7940" width="33" customWidth="1"/>
    <col min="7941" max="7941" width="9.88671875" customWidth="1"/>
    <col min="7942" max="7942" width="14.44140625" customWidth="1"/>
    <col min="8193" max="8193" width="34" customWidth="1"/>
    <col min="8194" max="8194" width="11.33203125" customWidth="1"/>
    <col min="8195" max="8195" width="14.77734375" customWidth="1"/>
    <col min="8196" max="8196" width="33" customWidth="1"/>
    <col min="8197" max="8197" width="9.88671875" customWidth="1"/>
    <col min="8198" max="8198" width="14.44140625" customWidth="1"/>
    <col min="8449" max="8449" width="34" customWidth="1"/>
    <col min="8450" max="8450" width="11.33203125" customWidth="1"/>
    <col min="8451" max="8451" width="14.77734375" customWidth="1"/>
    <col min="8452" max="8452" width="33" customWidth="1"/>
    <col min="8453" max="8453" width="9.88671875" customWidth="1"/>
    <col min="8454" max="8454" width="14.44140625" customWidth="1"/>
    <col min="8705" max="8705" width="34" customWidth="1"/>
    <col min="8706" max="8706" width="11.33203125" customWidth="1"/>
    <col min="8707" max="8707" width="14.77734375" customWidth="1"/>
    <col min="8708" max="8708" width="33" customWidth="1"/>
    <col min="8709" max="8709" width="9.88671875" customWidth="1"/>
    <col min="8710" max="8710" width="14.44140625" customWidth="1"/>
    <col min="8961" max="8961" width="34" customWidth="1"/>
    <col min="8962" max="8962" width="11.33203125" customWidth="1"/>
    <col min="8963" max="8963" width="14.77734375" customWidth="1"/>
    <col min="8964" max="8964" width="33" customWidth="1"/>
    <col min="8965" max="8965" width="9.88671875" customWidth="1"/>
    <col min="8966" max="8966" width="14.44140625" customWidth="1"/>
    <col min="9217" max="9217" width="34" customWidth="1"/>
    <col min="9218" max="9218" width="11.33203125" customWidth="1"/>
    <col min="9219" max="9219" width="14.77734375" customWidth="1"/>
    <col min="9220" max="9220" width="33" customWidth="1"/>
    <col min="9221" max="9221" width="9.88671875" customWidth="1"/>
    <col min="9222" max="9222" width="14.44140625" customWidth="1"/>
    <col min="9473" max="9473" width="34" customWidth="1"/>
    <col min="9474" max="9474" width="11.33203125" customWidth="1"/>
    <col min="9475" max="9475" width="14.77734375" customWidth="1"/>
    <col min="9476" max="9476" width="33" customWidth="1"/>
    <col min="9477" max="9477" width="9.88671875" customWidth="1"/>
    <col min="9478" max="9478" width="14.44140625" customWidth="1"/>
    <col min="9729" max="9729" width="34" customWidth="1"/>
    <col min="9730" max="9730" width="11.33203125" customWidth="1"/>
    <col min="9731" max="9731" width="14.77734375" customWidth="1"/>
    <col min="9732" max="9732" width="33" customWidth="1"/>
    <col min="9733" max="9733" width="9.88671875" customWidth="1"/>
    <col min="9734" max="9734" width="14.44140625" customWidth="1"/>
    <col min="9985" max="9985" width="34" customWidth="1"/>
    <col min="9986" max="9986" width="11.33203125" customWidth="1"/>
    <col min="9987" max="9987" width="14.77734375" customWidth="1"/>
    <col min="9988" max="9988" width="33" customWidth="1"/>
    <col min="9989" max="9989" width="9.88671875" customWidth="1"/>
    <col min="9990" max="9990" width="14.44140625" customWidth="1"/>
    <col min="10241" max="10241" width="34" customWidth="1"/>
    <col min="10242" max="10242" width="11.33203125" customWidth="1"/>
    <col min="10243" max="10243" width="14.77734375" customWidth="1"/>
    <col min="10244" max="10244" width="33" customWidth="1"/>
    <col min="10245" max="10245" width="9.88671875" customWidth="1"/>
    <col min="10246" max="10246" width="14.44140625" customWidth="1"/>
    <col min="10497" max="10497" width="34" customWidth="1"/>
    <col min="10498" max="10498" width="11.33203125" customWidth="1"/>
    <col min="10499" max="10499" width="14.77734375" customWidth="1"/>
    <col min="10500" max="10500" width="33" customWidth="1"/>
    <col min="10501" max="10501" width="9.88671875" customWidth="1"/>
    <col min="10502" max="10502" width="14.44140625" customWidth="1"/>
    <col min="10753" max="10753" width="34" customWidth="1"/>
    <col min="10754" max="10754" width="11.33203125" customWidth="1"/>
    <col min="10755" max="10755" width="14.77734375" customWidth="1"/>
    <col min="10756" max="10756" width="33" customWidth="1"/>
    <col min="10757" max="10757" width="9.88671875" customWidth="1"/>
    <col min="10758" max="10758" width="14.44140625" customWidth="1"/>
    <col min="11009" max="11009" width="34" customWidth="1"/>
    <col min="11010" max="11010" width="11.33203125" customWidth="1"/>
    <col min="11011" max="11011" width="14.77734375" customWidth="1"/>
    <col min="11012" max="11012" width="33" customWidth="1"/>
    <col min="11013" max="11013" width="9.88671875" customWidth="1"/>
    <col min="11014" max="11014" width="14.44140625" customWidth="1"/>
    <col min="11265" max="11265" width="34" customWidth="1"/>
    <col min="11266" max="11266" width="11.33203125" customWidth="1"/>
    <col min="11267" max="11267" width="14.77734375" customWidth="1"/>
    <col min="11268" max="11268" width="33" customWidth="1"/>
    <col min="11269" max="11269" width="9.88671875" customWidth="1"/>
    <col min="11270" max="11270" width="14.44140625" customWidth="1"/>
    <col min="11521" max="11521" width="34" customWidth="1"/>
    <col min="11522" max="11522" width="11.33203125" customWidth="1"/>
    <col min="11523" max="11523" width="14.77734375" customWidth="1"/>
    <col min="11524" max="11524" width="33" customWidth="1"/>
    <col min="11525" max="11525" width="9.88671875" customWidth="1"/>
    <col min="11526" max="11526" width="14.44140625" customWidth="1"/>
    <col min="11777" max="11777" width="34" customWidth="1"/>
    <col min="11778" max="11778" width="11.33203125" customWidth="1"/>
    <col min="11779" max="11779" width="14.77734375" customWidth="1"/>
    <col min="11780" max="11780" width="33" customWidth="1"/>
    <col min="11781" max="11781" width="9.88671875" customWidth="1"/>
    <col min="11782" max="11782" width="14.44140625" customWidth="1"/>
    <col min="12033" max="12033" width="34" customWidth="1"/>
    <col min="12034" max="12034" width="11.33203125" customWidth="1"/>
    <col min="12035" max="12035" width="14.77734375" customWidth="1"/>
    <col min="12036" max="12036" width="33" customWidth="1"/>
    <col min="12037" max="12037" width="9.88671875" customWidth="1"/>
    <col min="12038" max="12038" width="14.44140625" customWidth="1"/>
    <col min="12289" max="12289" width="34" customWidth="1"/>
    <col min="12290" max="12290" width="11.33203125" customWidth="1"/>
    <col min="12291" max="12291" width="14.77734375" customWidth="1"/>
    <col min="12292" max="12292" width="33" customWidth="1"/>
    <col min="12293" max="12293" width="9.88671875" customWidth="1"/>
    <col min="12294" max="12294" width="14.44140625" customWidth="1"/>
    <col min="12545" max="12545" width="34" customWidth="1"/>
    <col min="12546" max="12546" width="11.33203125" customWidth="1"/>
    <col min="12547" max="12547" width="14.77734375" customWidth="1"/>
    <col min="12548" max="12548" width="33" customWidth="1"/>
    <col min="12549" max="12549" width="9.88671875" customWidth="1"/>
    <col min="12550" max="12550" width="14.44140625" customWidth="1"/>
    <col min="12801" max="12801" width="34" customWidth="1"/>
    <col min="12802" max="12802" width="11.33203125" customWidth="1"/>
    <col min="12803" max="12803" width="14.77734375" customWidth="1"/>
    <col min="12804" max="12804" width="33" customWidth="1"/>
    <col min="12805" max="12805" width="9.88671875" customWidth="1"/>
    <col min="12806" max="12806" width="14.44140625" customWidth="1"/>
    <col min="13057" max="13057" width="34" customWidth="1"/>
    <col min="13058" max="13058" width="11.33203125" customWidth="1"/>
    <col min="13059" max="13059" width="14.77734375" customWidth="1"/>
    <col min="13060" max="13060" width="33" customWidth="1"/>
    <col min="13061" max="13061" width="9.88671875" customWidth="1"/>
    <col min="13062" max="13062" width="14.44140625" customWidth="1"/>
    <col min="13313" max="13313" width="34" customWidth="1"/>
    <col min="13314" max="13314" width="11.33203125" customWidth="1"/>
    <col min="13315" max="13315" width="14.77734375" customWidth="1"/>
    <col min="13316" max="13316" width="33" customWidth="1"/>
    <col min="13317" max="13317" width="9.88671875" customWidth="1"/>
    <col min="13318" max="13318" width="14.44140625" customWidth="1"/>
    <col min="13569" max="13569" width="34" customWidth="1"/>
    <col min="13570" max="13570" width="11.33203125" customWidth="1"/>
    <col min="13571" max="13571" width="14.77734375" customWidth="1"/>
    <col min="13572" max="13572" width="33" customWidth="1"/>
    <col min="13573" max="13573" width="9.88671875" customWidth="1"/>
    <col min="13574" max="13574" width="14.44140625" customWidth="1"/>
    <col min="13825" max="13825" width="34" customWidth="1"/>
    <col min="13826" max="13826" width="11.33203125" customWidth="1"/>
    <col min="13827" max="13827" width="14.77734375" customWidth="1"/>
    <col min="13828" max="13828" width="33" customWidth="1"/>
    <col min="13829" max="13829" width="9.88671875" customWidth="1"/>
    <col min="13830" max="13830" width="14.44140625" customWidth="1"/>
    <col min="14081" max="14081" width="34" customWidth="1"/>
    <col min="14082" max="14082" width="11.33203125" customWidth="1"/>
    <col min="14083" max="14083" width="14.77734375" customWidth="1"/>
    <col min="14084" max="14084" width="33" customWidth="1"/>
    <col min="14085" max="14085" width="9.88671875" customWidth="1"/>
    <col min="14086" max="14086" width="14.44140625" customWidth="1"/>
    <col min="14337" max="14337" width="34" customWidth="1"/>
    <col min="14338" max="14338" width="11.33203125" customWidth="1"/>
    <col min="14339" max="14339" width="14.77734375" customWidth="1"/>
    <col min="14340" max="14340" width="33" customWidth="1"/>
    <col min="14341" max="14341" width="9.88671875" customWidth="1"/>
    <col min="14342" max="14342" width="14.44140625" customWidth="1"/>
    <col min="14593" max="14593" width="34" customWidth="1"/>
    <col min="14594" max="14594" width="11.33203125" customWidth="1"/>
    <col min="14595" max="14595" width="14.77734375" customWidth="1"/>
    <col min="14596" max="14596" width="33" customWidth="1"/>
    <col min="14597" max="14597" width="9.88671875" customWidth="1"/>
    <col min="14598" max="14598" width="14.44140625" customWidth="1"/>
    <col min="14849" max="14849" width="34" customWidth="1"/>
    <col min="14850" max="14850" width="11.33203125" customWidth="1"/>
    <col min="14851" max="14851" width="14.77734375" customWidth="1"/>
    <col min="14852" max="14852" width="33" customWidth="1"/>
    <col min="14853" max="14853" width="9.88671875" customWidth="1"/>
    <col min="14854" max="14854" width="14.44140625" customWidth="1"/>
    <col min="15105" max="15105" width="34" customWidth="1"/>
    <col min="15106" max="15106" width="11.33203125" customWidth="1"/>
    <col min="15107" max="15107" width="14.77734375" customWidth="1"/>
    <col min="15108" max="15108" width="33" customWidth="1"/>
    <col min="15109" max="15109" width="9.88671875" customWidth="1"/>
    <col min="15110" max="15110" width="14.44140625" customWidth="1"/>
    <col min="15361" max="15361" width="34" customWidth="1"/>
    <col min="15362" max="15362" width="11.33203125" customWidth="1"/>
    <col min="15363" max="15363" width="14.77734375" customWidth="1"/>
    <col min="15364" max="15364" width="33" customWidth="1"/>
    <col min="15365" max="15365" width="9.88671875" customWidth="1"/>
    <col min="15366" max="15366" width="14.44140625" customWidth="1"/>
    <col min="15617" max="15617" width="34" customWidth="1"/>
    <col min="15618" max="15618" width="11.33203125" customWidth="1"/>
    <col min="15619" max="15619" width="14.77734375" customWidth="1"/>
    <col min="15620" max="15620" width="33" customWidth="1"/>
    <col min="15621" max="15621" width="9.88671875" customWidth="1"/>
    <col min="15622" max="15622" width="14.44140625" customWidth="1"/>
    <col min="15873" max="15873" width="34" customWidth="1"/>
    <col min="15874" max="15874" width="11.33203125" customWidth="1"/>
    <col min="15875" max="15875" width="14.77734375" customWidth="1"/>
    <col min="15876" max="15876" width="33" customWidth="1"/>
    <col min="15877" max="15877" width="9.88671875" customWidth="1"/>
    <col min="15878" max="15878" width="14.44140625" customWidth="1"/>
    <col min="16129" max="16129" width="34" customWidth="1"/>
    <col min="16130" max="16130" width="11.33203125" customWidth="1"/>
    <col min="16131" max="16131" width="14.77734375" customWidth="1"/>
    <col min="16132" max="16132" width="33" customWidth="1"/>
    <col min="16133" max="16133" width="9.88671875" customWidth="1"/>
    <col min="16134" max="16134" width="14.44140625" customWidth="1"/>
  </cols>
  <sheetData>
    <row r="1" spans="1:7">
      <c r="A1" s="469" t="s">
        <v>612</v>
      </c>
      <c r="B1" s="863" t="s">
        <v>613</v>
      </c>
      <c r="C1" s="863"/>
      <c r="D1" s="863"/>
      <c r="E1" s="863"/>
      <c r="F1" s="863"/>
      <c r="G1" s="575"/>
    </row>
    <row r="2" spans="1:7">
      <c r="A2" s="469" t="s">
        <v>614</v>
      </c>
      <c r="B2" s="576" t="s">
        <v>560</v>
      </c>
      <c r="D2" s="577" t="s">
        <v>152</v>
      </c>
      <c r="E2" s="254" t="s">
        <v>498</v>
      </c>
    </row>
    <row r="3" spans="1:7" ht="15" thickBot="1">
      <c r="A3" s="470" t="s">
        <v>615</v>
      </c>
      <c r="B3" s="470"/>
      <c r="C3" s="578"/>
      <c r="D3" s="470"/>
      <c r="E3" s="470"/>
    </row>
    <row r="4" spans="1:7" ht="15" thickTop="1">
      <c r="A4" s="864" t="s">
        <v>181</v>
      </c>
      <c r="B4" s="799"/>
      <c r="C4" s="799"/>
      <c r="D4" s="864" t="s">
        <v>155</v>
      </c>
      <c r="E4" s="799"/>
      <c r="F4" s="800"/>
    </row>
    <row r="5" spans="1:7">
      <c r="A5" s="579" t="s">
        <v>616</v>
      </c>
      <c r="B5" s="333"/>
      <c r="C5" s="580">
        <v>0</v>
      </c>
      <c r="D5" s="579" t="s">
        <v>617</v>
      </c>
      <c r="E5" s="333"/>
      <c r="F5" s="581">
        <v>0</v>
      </c>
    </row>
    <row r="6" spans="1:7">
      <c r="A6" s="579" t="s">
        <v>618</v>
      </c>
      <c r="B6" s="333"/>
      <c r="C6" s="506">
        <v>0</v>
      </c>
      <c r="D6" s="579" t="s">
        <v>619</v>
      </c>
      <c r="E6" s="333"/>
      <c r="F6" s="506">
        <v>0</v>
      </c>
    </row>
    <row r="7" spans="1:7">
      <c r="A7" s="579" t="s">
        <v>620</v>
      </c>
      <c r="B7" s="333"/>
      <c r="C7" s="506">
        <v>0</v>
      </c>
      <c r="D7" s="579" t="s">
        <v>621</v>
      </c>
      <c r="E7" s="333"/>
      <c r="F7" s="506">
        <v>0</v>
      </c>
    </row>
    <row r="8" spans="1:7">
      <c r="A8" s="579" t="s">
        <v>622</v>
      </c>
      <c r="B8" s="333"/>
      <c r="C8" s="506">
        <v>0</v>
      </c>
      <c r="D8" s="579" t="s">
        <v>623</v>
      </c>
      <c r="E8" s="333"/>
      <c r="F8" s="582">
        <f>IF((C5+C6+C7+C8+C9+C10+C11)&gt;(F5+F6+F7),(C5+C6+C7+C8+C9+C10+C11)-(F5+F6+F7),0)</f>
        <v>0</v>
      </c>
    </row>
    <row r="9" spans="1:7">
      <c r="A9" s="865" t="s">
        <v>624</v>
      </c>
      <c r="B9" s="866"/>
      <c r="C9" s="506">
        <v>0</v>
      </c>
      <c r="D9" s="579" t="s">
        <v>65</v>
      </c>
      <c r="E9" s="333"/>
      <c r="F9" s="583"/>
    </row>
    <row r="10" spans="1:7">
      <c r="A10" s="579" t="s">
        <v>625</v>
      </c>
      <c r="B10" s="333"/>
      <c r="C10" s="506">
        <v>0</v>
      </c>
      <c r="D10" s="579" t="s">
        <v>65</v>
      </c>
      <c r="E10" s="333"/>
      <c r="F10" s="583"/>
    </row>
    <row r="11" spans="1:7">
      <c r="A11" s="579" t="s">
        <v>626</v>
      </c>
      <c r="B11" s="333"/>
      <c r="C11" s="506">
        <v>0</v>
      </c>
      <c r="D11" s="579" t="s">
        <v>65</v>
      </c>
      <c r="E11" s="333"/>
      <c r="F11" s="583"/>
    </row>
    <row r="12" spans="1:7">
      <c r="A12" s="579" t="s">
        <v>627</v>
      </c>
      <c r="B12" s="333"/>
      <c r="C12" s="525">
        <f>IF((C5+C6+C7+C8+C9+C10+C11)&lt;(F5+F6+F7),(F5+F6+F7)-(C5+C6+C7+C8+C9+C10+C11),0)</f>
        <v>0</v>
      </c>
      <c r="D12" s="579" t="s">
        <v>65</v>
      </c>
      <c r="E12" s="333"/>
      <c r="F12" s="583"/>
    </row>
    <row r="13" spans="1:7" ht="15" thickBot="1">
      <c r="A13" s="584" t="s">
        <v>628</v>
      </c>
      <c r="B13" s="585"/>
      <c r="C13" s="512">
        <f>SUM(C5:C12)</f>
        <v>0</v>
      </c>
      <c r="D13" s="584" t="s">
        <v>629</v>
      </c>
      <c r="E13" s="585"/>
      <c r="F13" s="586">
        <f>SUM(F5:F12)</f>
        <v>0</v>
      </c>
      <c r="G13" s="587"/>
    </row>
    <row r="14" spans="1:7" ht="15" thickTop="1"/>
  </sheetData>
  <mergeCells count="4">
    <mergeCell ref="B1:F1"/>
    <mergeCell ref="A4:C4"/>
    <mergeCell ref="D4:F4"/>
    <mergeCell ref="A9:B9"/>
  </mergeCells>
  <conditionalFormatting sqref="G13">
    <cfRule type="cellIs" dxfId="0" priority="1" stopIfTrue="1" operator="notEqual">
      <formula>0</formula>
    </cfRule>
  </conditionalFormatting>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1082"/>
  <sheetViews>
    <sheetView workbookViewId="0">
      <selection activeCell="K10" sqref="K10"/>
    </sheetView>
  </sheetViews>
  <sheetFormatPr baseColWidth="10" defaultColWidth="10.88671875" defaultRowHeight="14.4"/>
  <cols>
    <col min="1" max="1" width="2.33203125" style="441" customWidth="1"/>
    <col min="2" max="2" width="18" style="441" customWidth="1"/>
    <col min="3" max="3" width="13" style="441" customWidth="1"/>
    <col min="4" max="4" width="9.6640625" style="441" customWidth="1"/>
    <col min="5" max="5" width="14.44140625" style="441" customWidth="1"/>
    <col min="6" max="6" width="6.6640625" style="441" customWidth="1"/>
    <col min="7" max="7" width="11.6640625" style="441" customWidth="1"/>
    <col min="8" max="8" width="12.77734375" style="441" customWidth="1"/>
    <col min="9" max="9" width="15.33203125" style="441" customWidth="1"/>
    <col min="10" max="10" width="7" style="441" customWidth="1"/>
    <col min="11" max="11" width="11.33203125" style="441" customWidth="1"/>
    <col min="12" max="12" width="12" style="441" customWidth="1"/>
    <col min="13" max="13" width="16.33203125" style="441" customWidth="1"/>
    <col min="14" max="256" width="10.88671875" style="441"/>
    <col min="257" max="257" width="2.33203125" style="441" customWidth="1"/>
    <col min="258" max="258" width="18" style="441" customWidth="1"/>
    <col min="259" max="259" width="13" style="441" customWidth="1"/>
    <col min="260" max="260" width="9.6640625" style="441" customWidth="1"/>
    <col min="261" max="261" width="14.44140625" style="441" customWidth="1"/>
    <col min="262" max="262" width="6.6640625" style="441" customWidth="1"/>
    <col min="263" max="263" width="11.6640625" style="441" customWidth="1"/>
    <col min="264" max="264" width="12.77734375" style="441" customWidth="1"/>
    <col min="265" max="265" width="15.33203125" style="441" customWidth="1"/>
    <col min="266" max="266" width="7" style="441" customWidth="1"/>
    <col min="267" max="267" width="11.33203125" style="441" customWidth="1"/>
    <col min="268" max="268" width="12" style="441" customWidth="1"/>
    <col min="269" max="269" width="16.33203125" style="441" customWidth="1"/>
    <col min="270" max="512" width="10.88671875" style="441"/>
    <col min="513" max="513" width="2.33203125" style="441" customWidth="1"/>
    <col min="514" max="514" width="18" style="441" customWidth="1"/>
    <col min="515" max="515" width="13" style="441" customWidth="1"/>
    <col min="516" max="516" width="9.6640625" style="441" customWidth="1"/>
    <col min="517" max="517" width="14.44140625" style="441" customWidth="1"/>
    <col min="518" max="518" width="6.6640625" style="441" customWidth="1"/>
    <col min="519" max="519" width="11.6640625" style="441" customWidth="1"/>
    <col min="520" max="520" width="12.77734375" style="441" customWidth="1"/>
    <col min="521" max="521" width="15.33203125" style="441" customWidth="1"/>
    <col min="522" max="522" width="7" style="441" customWidth="1"/>
    <col min="523" max="523" width="11.33203125" style="441" customWidth="1"/>
    <col min="524" max="524" width="12" style="441" customWidth="1"/>
    <col min="525" max="525" width="16.33203125" style="441" customWidth="1"/>
    <col min="526" max="768" width="10.88671875" style="441"/>
    <col min="769" max="769" width="2.33203125" style="441" customWidth="1"/>
    <col min="770" max="770" width="18" style="441" customWidth="1"/>
    <col min="771" max="771" width="13" style="441" customWidth="1"/>
    <col min="772" max="772" width="9.6640625" style="441" customWidth="1"/>
    <col min="773" max="773" width="14.44140625" style="441" customWidth="1"/>
    <col min="774" max="774" width="6.6640625" style="441" customWidth="1"/>
    <col min="775" max="775" width="11.6640625" style="441" customWidth="1"/>
    <col min="776" max="776" width="12.77734375" style="441" customWidth="1"/>
    <col min="777" max="777" width="15.33203125" style="441" customWidth="1"/>
    <col min="778" max="778" width="7" style="441" customWidth="1"/>
    <col min="779" max="779" width="11.33203125" style="441" customWidth="1"/>
    <col min="780" max="780" width="12" style="441" customWidth="1"/>
    <col min="781" max="781" width="16.33203125" style="441" customWidth="1"/>
    <col min="782" max="1024" width="10.88671875" style="441"/>
    <col min="1025" max="1025" width="2.33203125" style="441" customWidth="1"/>
    <col min="1026" max="1026" width="18" style="441" customWidth="1"/>
    <col min="1027" max="1027" width="13" style="441" customWidth="1"/>
    <col min="1028" max="1028" width="9.6640625" style="441" customWidth="1"/>
    <col min="1029" max="1029" width="14.44140625" style="441" customWidth="1"/>
    <col min="1030" max="1030" width="6.6640625" style="441" customWidth="1"/>
    <col min="1031" max="1031" width="11.6640625" style="441" customWidth="1"/>
    <col min="1032" max="1032" width="12.77734375" style="441" customWidth="1"/>
    <col min="1033" max="1033" width="15.33203125" style="441" customWidth="1"/>
    <col min="1034" max="1034" width="7" style="441" customWidth="1"/>
    <col min="1035" max="1035" width="11.33203125" style="441" customWidth="1"/>
    <col min="1036" max="1036" width="12" style="441" customWidth="1"/>
    <col min="1037" max="1037" width="16.33203125" style="441" customWidth="1"/>
    <col min="1038" max="1280" width="10.88671875" style="441"/>
    <col min="1281" max="1281" width="2.33203125" style="441" customWidth="1"/>
    <col min="1282" max="1282" width="18" style="441" customWidth="1"/>
    <col min="1283" max="1283" width="13" style="441" customWidth="1"/>
    <col min="1284" max="1284" width="9.6640625" style="441" customWidth="1"/>
    <col min="1285" max="1285" width="14.44140625" style="441" customWidth="1"/>
    <col min="1286" max="1286" width="6.6640625" style="441" customWidth="1"/>
    <col min="1287" max="1287" width="11.6640625" style="441" customWidth="1"/>
    <col min="1288" max="1288" width="12.77734375" style="441" customWidth="1"/>
    <col min="1289" max="1289" width="15.33203125" style="441" customWidth="1"/>
    <col min="1290" max="1290" width="7" style="441" customWidth="1"/>
    <col min="1291" max="1291" width="11.33203125" style="441" customWidth="1"/>
    <col min="1292" max="1292" width="12" style="441" customWidth="1"/>
    <col min="1293" max="1293" width="16.33203125" style="441" customWidth="1"/>
    <col min="1294" max="1536" width="10.88671875" style="441"/>
    <col min="1537" max="1537" width="2.33203125" style="441" customWidth="1"/>
    <col min="1538" max="1538" width="18" style="441" customWidth="1"/>
    <col min="1539" max="1539" width="13" style="441" customWidth="1"/>
    <col min="1540" max="1540" width="9.6640625" style="441" customWidth="1"/>
    <col min="1541" max="1541" width="14.44140625" style="441" customWidth="1"/>
    <col min="1542" max="1542" width="6.6640625" style="441" customWidth="1"/>
    <col min="1543" max="1543" width="11.6640625" style="441" customWidth="1"/>
    <col min="1544" max="1544" width="12.77734375" style="441" customWidth="1"/>
    <col min="1545" max="1545" width="15.33203125" style="441" customWidth="1"/>
    <col min="1546" max="1546" width="7" style="441" customWidth="1"/>
    <col min="1547" max="1547" width="11.33203125" style="441" customWidth="1"/>
    <col min="1548" max="1548" width="12" style="441" customWidth="1"/>
    <col min="1549" max="1549" width="16.33203125" style="441" customWidth="1"/>
    <col min="1550" max="1792" width="10.88671875" style="441"/>
    <col min="1793" max="1793" width="2.33203125" style="441" customWidth="1"/>
    <col min="1794" max="1794" width="18" style="441" customWidth="1"/>
    <col min="1795" max="1795" width="13" style="441" customWidth="1"/>
    <col min="1796" max="1796" width="9.6640625" style="441" customWidth="1"/>
    <col min="1797" max="1797" width="14.44140625" style="441" customWidth="1"/>
    <col min="1798" max="1798" width="6.6640625" style="441" customWidth="1"/>
    <col min="1799" max="1799" width="11.6640625" style="441" customWidth="1"/>
    <col min="1800" max="1800" width="12.77734375" style="441" customWidth="1"/>
    <col min="1801" max="1801" width="15.33203125" style="441" customWidth="1"/>
    <col min="1802" max="1802" width="7" style="441" customWidth="1"/>
    <col min="1803" max="1803" width="11.33203125" style="441" customWidth="1"/>
    <col min="1804" max="1804" width="12" style="441" customWidth="1"/>
    <col min="1805" max="1805" width="16.33203125" style="441" customWidth="1"/>
    <col min="1806" max="2048" width="10.88671875" style="441"/>
    <col min="2049" max="2049" width="2.33203125" style="441" customWidth="1"/>
    <col min="2050" max="2050" width="18" style="441" customWidth="1"/>
    <col min="2051" max="2051" width="13" style="441" customWidth="1"/>
    <col min="2052" max="2052" width="9.6640625" style="441" customWidth="1"/>
    <col min="2053" max="2053" width="14.44140625" style="441" customWidth="1"/>
    <col min="2054" max="2054" width="6.6640625" style="441" customWidth="1"/>
    <col min="2055" max="2055" width="11.6640625" style="441" customWidth="1"/>
    <col min="2056" max="2056" width="12.77734375" style="441" customWidth="1"/>
    <col min="2057" max="2057" width="15.33203125" style="441" customWidth="1"/>
    <col min="2058" max="2058" width="7" style="441" customWidth="1"/>
    <col min="2059" max="2059" width="11.33203125" style="441" customWidth="1"/>
    <col min="2060" max="2060" width="12" style="441" customWidth="1"/>
    <col min="2061" max="2061" width="16.33203125" style="441" customWidth="1"/>
    <col min="2062" max="2304" width="10.88671875" style="441"/>
    <col min="2305" max="2305" width="2.33203125" style="441" customWidth="1"/>
    <col min="2306" max="2306" width="18" style="441" customWidth="1"/>
    <col min="2307" max="2307" width="13" style="441" customWidth="1"/>
    <col min="2308" max="2308" width="9.6640625" style="441" customWidth="1"/>
    <col min="2309" max="2309" width="14.44140625" style="441" customWidth="1"/>
    <col min="2310" max="2310" width="6.6640625" style="441" customWidth="1"/>
    <col min="2311" max="2311" width="11.6640625" style="441" customWidth="1"/>
    <col min="2312" max="2312" width="12.77734375" style="441" customWidth="1"/>
    <col min="2313" max="2313" width="15.33203125" style="441" customWidth="1"/>
    <col min="2314" max="2314" width="7" style="441" customWidth="1"/>
    <col min="2315" max="2315" width="11.33203125" style="441" customWidth="1"/>
    <col min="2316" max="2316" width="12" style="441" customWidth="1"/>
    <col min="2317" max="2317" width="16.33203125" style="441" customWidth="1"/>
    <col min="2318" max="2560" width="10.88671875" style="441"/>
    <col min="2561" max="2561" width="2.33203125" style="441" customWidth="1"/>
    <col min="2562" max="2562" width="18" style="441" customWidth="1"/>
    <col min="2563" max="2563" width="13" style="441" customWidth="1"/>
    <col min="2564" max="2564" width="9.6640625" style="441" customWidth="1"/>
    <col min="2565" max="2565" width="14.44140625" style="441" customWidth="1"/>
    <col min="2566" max="2566" width="6.6640625" style="441" customWidth="1"/>
    <col min="2567" max="2567" width="11.6640625" style="441" customWidth="1"/>
    <col min="2568" max="2568" width="12.77734375" style="441" customWidth="1"/>
    <col min="2569" max="2569" width="15.33203125" style="441" customWidth="1"/>
    <col min="2570" max="2570" width="7" style="441" customWidth="1"/>
    <col min="2571" max="2571" width="11.33203125" style="441" customWidth="1"/>
    <col min="2572" max="2572" width="12" style="441" customWidth="1"/>
    <col min="2573" max="2573" width="16.33203125" style="441" customWidth="1"/>
    <col min="2574" max="2816" width="10.88671875" style="441"/>
    <col min="2817" max="2817" width="2.33203125" style="441" customWidth="1"/>
    <col min="2818" max="2818" width="18" style="441" customWidth="1"/>
    <col min="2819" max="2819" width="13" style="441" customWidth="1"/>
    <col min="2820" max="2820" width="9.6640625" style="441" customWidth="1"/>
    <col min="2821" max="2821" width="14.44140625" style="441" customWidth="1"/>
    <col min="2822" max="2822" width="6.6640625" style="441" customWidth="1"/>
    <col min="2823" max="2823" width="11.6640625" style="441" customWidth="1"/>
    <col min="2824" max="2824" width="12.77734375" style="441" customWidth="1"/>
    <col min="2825" max="2825" width="15.33203125" style="441" customWidth="1"/>
    <col min="2826" max="2826" width="7" style="441" customWidth="1"/>
    <col min="2827" max="2827" width="11.33203125" style="441" customWidth="1"/>
    <col min="2828" max="2828" width="12" style="441" customWidth="1"/>
    <col min="2829" max="2829" width="16.33203125" style="441" customWidth="1"/>
    <col min="2830" max="3072" width="10.88671875" style="441"/>
    <col min="3073" max="3073" width="2.33203125" style="441" customWidth="1"/>
    <col min="3074" max="3074" width="18" style="441" customWidth="1"/>
    <col min="3075" max="3075" width="13" style="441" customWidth="1"/>
    <col min="3076" max="3076" width="9.6640625" style="441" customWidth="1"/>
    <col min="3077" max="3077" width="14.44140625" style="441" customWidth="1"/>
    <col min="3078" max="3078" width="6.6640625" style="441" customWidth="1"/>
    <col min="3079" max="3079" width="11.6640625" style="441" customWidth="1"/>
    <col min="3080" max="3080" width="12.77734375" style="441" customWidth="1"/>
    <col min="3081" max="3081" width="15.33203125" style="441" customWidth="1"/>
    <col min="3082" max="3082" width="7" style="441" customWidth="1"/>
    <col min="3083" max="3083" width="11.33203125" style="441" customWidth="1"/>
    <col min="3084" max="3084" width="12" style="441" customWidth="1"/>
    <col min="3085" max="3085" width="16.33203125" style="441" customWidth="1"/>
    <col min="3086" max="3328" width="10.88671875" style="441"/>
    <col min="3329" max="3329" width="2.33203125" style="441" customWidth="1"/>
    <col min="3330" max="3330" width="18" style="441" customWidth="1"/>
    <col min="3331" max="3331" width="13" style="441" customWidth="1"/>
    <col min="3332" max="3332" width="9.6640625" style="441" customWidth="1"/>
    <col min="3333" max="3333" width="14.44140625" style="441" customWidth="1"/>
    <col min="3334" max="3334" width="6.6640625" style="441" customWidth="1"/>
    <col min="3335" max="3335" width="11.6640625" style="441" customWidth="1"/>
    <col min="3336" max="3336" width="12.77734375" style="441" customWidth="1"/>
    <col min="3337" max="3337" width="15.33203125" style="441" customWidth="1"/>
    <col min="3338" max="3338" width="7" style="441" customWidth="1"/>
    <col min="3339" max="3339" width="11.33203125" style="441" customWidth="1"/>
    <col min="3340" max="3340" width="12" style="441" customWidth="1"/>
    <col min="3341" max="3341" width="16.33203125" style="441" customWidth="1"/>
    <col min="3342" max="3584" width="10.88671875" style="441"/>
    <col min="3585" max="3585" width="2.33203125" style="441" customWidth="1"/>
    <col min="3586" max="3586" width="18" style="441" customWidth="1"/>
    <col min="3587" max="3587" width="13" style="441" customWidth="1"/>
    <col min="3588" max="3588" width="9.6640625" style="441" customWidth="1"/>
    <col min="3589" max="3589" width="14.44140625" style="441" customWidth="1"/>
    <col min="3590" max="3590" width="6.6640625" style="441" customWidth="1"/>
    <col min="3591" max="3591" width="11.6640625" style="441" customWidth="1"/>
    <col min="3592" max="3592" width="12.77734375" style="441" customWidth="1"/>
    <col min="3593" max="3593" width="15.33203125" style="441" customWidth="1"/>
    <col min="3594" max="3594" width="7" style="441" customWidth="1"/>
    <col min="3595" max="3595" width="11.33203125" style="441" customWidth="1"/>
    <col min="3596" max="3596" width="12" style="441" customWidth="1"/>
    <col min="3597" max="3597" width="16.33203125" style="441" customWidth="1"/>
    <col min="3598" max="3840" width="10.88671875" style="441"/>
    <col min="3841" max="3841" width="2.33203125" style="441" customWidth="1"/>
    <col min="3842" max="3842" width="18" style="441" customWidth="1"/>
    <col min="3843" max="3843" width="13" style="441" customWidth="1"/>
    <col min="3844" max="3844" width="9.6640625" style="441" customWidth="1"/>
    <col min="3845" max="3845" width="14.44140625" style="441" customWidth="1"/>
    <col min="3846" max="3846" width="6.6640625" style="441" customWidth="1"/>
    <col min="3847" max="3847" width="11.6640625" style="441" customWidth="1"/>
    <col min="3848" max="3848" width="12.77734375" style="441" customWidth="1"/>
    <col min="3849" max="3849" width="15.33203125" style="441" customWidth="1"/>
    <col min="3850" max="3850" width="7" style="441" customWidth="1"/>
    <col min="3851" max="3851" width="11.33203125" style="441" customWidth="1"/>
    <col min="3852" max="3852" width="12" style="441" customWidth="1"/>
    <col min="3853" max="3853" width="16.33203125" style="441" customWidth="1"/>
    <col min="3854" max="4096" width="10.88671875" style="441"/>
    <col min="4097" max="4097" width="2.33203125" style="441" customWidth="1"/>
    <col min="4098" max="4098" width="18" style="441" customWidth="1"/>
    <col min="4099" max="4099" width="13" style="441" customWidth="1"/>
    <col min="4100" max="4100" width="9.6640625" style="441" customWidth="1"/>
    <col min="4101" max="4101" width="14.44140625" style="441" customWidth="1"/>
    <col min="4102" max="4102" width="6.6640625" style="441" customWidth="1"/>
    <col min="4103" max="4103" width="11.6640625" style="441" customWidth="1"/>
    <col min="4104" max="4104" width="12.77734375" style="441" customWidth="1"/>
    <col min="4105" max="4105" width="15.33203125" style="441" customWidth="1"/>
    <col min="4106" max="4106" width="7" style="441" customWidth="1"/>
    <col min="4107" max="4107" width="11.33203125" style="441" customWidth="1"/>
    <col min="4108" max="4108" width="12" style="441" customWidth="1"/>
    <col min="4109" max="4109" width="16.33203125" style="441" customWidth="1"/>
    <col min="4110" max="4352" width="10.88671875" style="441"/>
    <col min="4353" max="4353" width="2.33203125" style="441" customWidth="1"/>
    <col min="4354" max="4354" width="18" style="441" customWidth="1"/>
    <col min="4355" max="4355" width="13" style="441" customWidth="1"/>
    <col min="4356" max="4356" width="9.6640625" style="441" customWidth="1"/>
    <col min="4357" max="4357" width="14.44140625" style="441" customWidth="1"/>
    <col min="4358" max="4358" width="6.6640625" style="441" customWidth="1"/>
    <col min="4359" max="4359" width="11.6640625" style="441" customWidth="1"/>
    <col min="4360" max="4360" width="12.77734375" style="441" customWidth="1"/>
    <col min="4361" max="4361" width="15.33203125" style="441" customWidth="1"/>
    <col min="4362" max="4362" width="7" style="441" customWidth="1"/>
    <col min="4363" max="4363" width="11.33203125" style="441" customWidth="1"/>
    <col min="4364" max="4364" width="12" style="441" customWidth="1"/>
    <col min="4365" max="4365" width="16.33203125" style="441" customWidth="1"/>
    <col min="4366" max="4608" width="10.88671875" style="441"/>
    <col min="4609" max="4609" width="2.33203125" style="441" customWidth="1"/>
    <col min="4610" max="4610" width="18" style="441" customWidth="1"/>
    <col min="4611" max="4611" width="13" style="441" customWidth="1"/>
    <col min="4612" max="4612" width="9.6640625" style="441" customWidth="1"/>
    <col min="4613" max="4613" width="14.44140625" style="441" customWidth="1"/>
    <col min="4614" max="4614" width="6.6640625" style="441" customWidth="1"/>
    <col min="4615" max="4615" width="11.6640625" style="441" customWidth="1"/>
    <col min="4616" max="4616" width="12.77734375" style="441" customWidth="1"/>
    <col min="4617" max="4617" width="15.33203125" style="441" customWidth="1"/>
    <col min="4618" max="4618" width="7" style="441" customWidth="1"/>
    <col min="4619" max="4619" width="11.33203125" style="441" customWidth="1"/>
    <col min="4620" max="4620" width="12" style="441" customWidth="1"/>
    <col min="4621" max="4621" width="16.33203125" style="441" customWidth="1"/>
    <col min="4622" max="4864" width="10.88671875" style="441"/>
    <col min="4865" max="4865" width="2.33203125" style="441" customWidth="1"/>
    <col min="4866" max="4866" width="18" style="441" customWidth="1"/>
    <col min="4867" max="4867" width="13" style="441" customWidth="1"/>
    <col min="4868" max="4868" width="9.6640625" style="441" customWidth="1"/>
    <col min="4869" max="4869" width="14.44140625" style="441" customWidth="1"/>
    <col min="4870" max="4870" width="6.6640625" style="441" customWidth="1"/>
    <col min="4871" max="4871" width="11.6640625" style="441" customWidth="1"/>
    <col min="4872" max="4872" width="12.77734375" style="441" customWidth="1"/>
    <col min="4873" max="4873" width="15.33203125" style="441" customWidth="1"/>
    <col min="4874" max="4874" width="7" style="441" customWidth="1"/>
    <col min="4875" max="4875" width="11.33203125" style="441" customWidth="1"/>
    <col min="4876" max="4876" width="12" style="441" customWidth="1"/>
    <col min="4877" max="4877" width="16.33203125" style="441" customWidth="1"/>
    <col min="4878" max="5120" width="10.88671875" style="441"/>
    <col min="5121" max="5121" width="2.33203125" style="441" customWidth="1"/>
    <col min="5122" max="5122" width="18" style="441" customWidth="1"/>
    <col min="5123" max="5123" width="13" style="441" customWidth="1"/>
    <col min="5124" max="5124" width="9.6640625" style="441" customWidth="1"/>
    <col min="5125" max="5125" width="14.44140625" style="441" customWidth="1"/>
    <col min="5126" max="5126" width="6.6640625" style="441" customWidth="1"/>
    <col min="5127" max="5127" width="11.6640625" style="441" customWidth="1"/>
    <col min="5128" max="5128" width="12.77734375" style="441" customWidth="1"/>
    <col min="5129" max="5129" width="15.33203125" style="441" customWidth="1"/>
    <col min="5130" max="5130" width="7" style="441" customWidth="1"/>
    <col min="5131" max="5131" width="11.33203125" style="441" customWidth="1"/>
    <col min="5132" max="5132" width="12" style="441" customWidth="1"/>
    <col min="5133" max="5133" width="16.33203125" style="441" customWidth="1"/>
    <col min="5134" max="5376" width="10.88671875" style="441"/>
    <col min="5377" max="5377" width="2.33203125" style="441" customWidth="1"/>
    <col min="5378" max="5378" width="18" style="441" customWidth="1"/>
    <col min="5379" max="5379" width="13" style="441" customWidth="1"/>
    <col min="5380" max="5380" width="9.6640625" style="441" customWidth="1"/>
    <col min="5381" max="5381" width="14.44140625" style="441" customWidth="1"/>
    <col min="5382" max="5382" width="6.6640625" style="441" customWidth="1"/>
    <col min="5383" max="5383" width="11.6640625" style="441" customWidth="1"/>
    <col min="5384" max="5384" width="12.77734375" style="441" customWidth="1"/>
    <col min="5385" max="5385" width="15.33203125" style="441" customWidth="1"/>
    <col min="5386" max="5386" width="7" style="441" customWidth="1"/>
    <col min="5387" max="5387" width="11.33203125" style="441" customWidth="1"/>
    <col min="5388" max="5388" width="12" style="441" customWidth="1"/>
    <col min="5389" max="5389" width="16.33203125" style="441" customWidth="1"/>
    <col min="5390" max="5632" width="10.88671875" style="441"/>
    <col min="5633" max="5633" width="2.33203125" style="441" customWidth="1"/>
    <col min="5634" max="5634" width="18" style="441" customWidth="1"/>
    <col min="5635" max="5635" width="13" style="441" customWidth="1"/>
    <col min="5636" max="5636" width="9.6640625" style="441" customWidth="1"/>
    <col min="5637" max="5637" width="14.44140625" style="441" customWidth="1"/>
    <col min="5638" max="5638" width="6.6640625" style="441" customWidth="1"/>
    <col min="5639" max="5639" width="11.6640625" style="441" customWidth="1"/>
    <col min="5640" max="5640" width="12.77734375" style="441" customWidth="1"/>
    <col min="5641" max="5641" width="15.33203125" style="441" customWidth="1"/>
    <col min="5642" max="5642" width="7" style="441" customWidth="1"/>
    <col min="5643" max="5643" width="11.33203125" style="441" customWidth="1"/>
    <col min="5644" max="5644" width="12" style="441" customWidth="1"/>
    <col min="5645" max="5645" width="16.33203125" style="441" customWidth="1"/>
    <col min="5646" max="5888" width="10.88671875" style="441"/>
    <col min="5889" max="5889" width="2.33203125" style="441" customWidth="1"/>
    <col min="5890" max="5890" width="18" style="441" customWidth="1"/>
    <col min="5891" max="5891" width="13" style="441" customWidth="1"/>
    <col min="5892" max="5892" width="9.6640625" style="441" customWidth="1"/>
    <col min="5893" max="5893" width="14.44140625" style="441" customWidth="1"/>
    <col min="5894" max="5894" width="6.6640625" style="441" customWidth="1"/>
    <col min="5895" max="5895" width="11.6640625" style="441" customWidth="1"/>
    <col min="5896" max="5896" width="12.77734375" style="441" customWidth="1"/>
    <col min="5897" max="5897" width="15.33203125" style="441" customWidth="1"/>
    <col min="5898" max="5898" width="7" style="441" customWidth="1"/>
    <col min="5899" max="5899" width="11.33203125" style="441" customWidth="1"/>
    <col min="5900" max="5900" width="12" style="441" customWidth="1"/>
    <col min="5901" max="5901" width="16.33203125" style="441" customWidth="1"/>
    <col min="5902" max="6144" width="10.88671875" style="441"/>
    <col min="6145" max="6145" width="2.33203125" style="441" customWidth="1"/>
    <col min="6146" max="6146" width="18" style="441" customWidth="1"/>
    <col min="6147" max="6147" width="13" style="441" customWidth="1"/>
    <col min="6148" max="6148" width="9.6640625" style="441" customWidth="1"/>
    <col min="6149" max="6149" width="14.44140625" style="441" customWidth="1"/>
    <col min="6150" max="6150" width="6.6640625" style="441" customWidth="1"/>
    <col min="6151" max="6151" width="11.6640625" style="441" customWidth="1"/>
    <col min="6152" max="6152" width="12.77734375" style="441" customWidth="1"/>
    <col min="6153" max="6153" width="15.33203125" style="441" customWidth="1"/>
    <col min="6154" max="6154" width="7" style="441" customWidth="1"/>
    <col min="6155" max="6155" width="11.33203125" style="441" customWidth="1"/>
    <col min="6156" max="6156" width="12" style="441" customWidth="1"/>
    <col min="6157" max="6157" width="16.33203125" style="441" customWidth="1"/>
    <col min="6158" max="6400" width="10.88671875" style="441"/>
    <col min="6401" max="6401" width="2.33203125" style="441" customWidth="1"/>
    <col min="6402" max="6402" width="18" style="441" customWidth="1"/>
    <col min="6403" max="6403" width="13" style="441" customWidth="1"/>
    <col min="6404" max="6404" width="9.6640625" style="441" customWidth="1"/>
    <col min="6405" max="6405" width="14.44140625" style="441" customWidth="1"/>
    <col min="6406" max="6406" width="6.6640625" style="441" customWidth="1"/>
    <col min="6407" max="6407" width="11.6640625" style="441" customWidth="1"/>
    <col min="6408" max="6408" width="12.77734375" style="441" customWidth="1"/>
    <col min="6409" max="6409" width="15.33203125" style="441" customWidth="1"/>
    <col min="6410" max="6410" width="7" style="441" customWidth="1"/>
    <col min="6411" max="6411" width="11.33203125" style="441" customWidth="1"/>
    <col min="6412" max="6412" width="12" style="441" customWidth="1"/>
    <col min="6413" max="6413" width="16.33203125" style="441" customWidth="1"/>
    <col min="6414" max="6656" width="10.88671875" style="441"/>
    <col min="6657" max="6657" width="2.33203125" style="441" customWidth="1"/>
    <col min="6658" max="6658" width="18" style="441" customWidth="1"/>
    <col min="6659" max="6659" width="13" style="441" customWidth="1"/>
    <col min="6660" max="6660" width="9.6640625" style="441" customWidth="1"/>
    <col min="6661" max="6661" width="14.44140625" style="441" customWidth="1"/>
    <col min="6662" max="6662" width="6.6640625" style="441" customWidth="1"/>
    <col min="6663" max="6663" width="11.6640625" style="441" customWidth="1"/>
    <col min="6664" max="6664" width="12.77734375" style="441" customWidth="1"/>
    <col min="6665" max="6665" width="15.33203125" style="441" customWidth="1"/>
    <col min="6666" max="6666" width="7" style="441" customWidth="1"/>
    <col min="6667" max="6667" width="11.33203125" style="441" customWidth="1"/>
    <col min="6668" max="6668" width="12" style="441" customWidth="1"/>
    <col min="6669" max="6669" width="16.33203125" style="441" customWidth="1"/>
    <col min="6670" max="6912" width="10.88671875" style="441"/>
    <col min="6913" max="6913" width="2.33203125" style="441" customWidth="1"/>
    <col min="6914" max="6914" width="18" style="441" customWidth="1"/>
    <col min="6915" max="6915" width="13" style="441" customWidth="1"/>
    <col min="6916" max="6916" width="9.6640625" style="441" customWidth="1"/>
    <col min="6917" max="6917" width="14.44140625" style="441" customWidth="1"/>
    <col min="6918" max="6918" width="6.6640625" style="441" customWidth="1"/>
    <col min="6919" max="6919" width="11.6640625" style="441" customWidth="1"/>
    <col min="6920" max="6920" width="12.77734375" style="441" customWidth="1"/>
    <col min="6921" max="6921" width="15.33203125" style="441" customWidth="1"/>
    <col min="6922" max="6922" width="7" style="441" customWidth="1"/>
    <col min="6923" max="6923" width="11.33203125" style="441" customWidth="1"/>
    <col min="6924" max="6924" width="12" style="441" customWidth="1"/>
    <col min="6925" max="6925" width="16.33203125" style="441" customWidth="1"/>
    <col min="6926" max="7168" width="10.88671875" style="441"/>
    <col min="7169" max="7169" width="2.33203125" style="441" customWidth="1"/>
    <col min="7170" max="7170" width="18" style="441" customWidth="1"/>
    <col min="7171" max="7171" width="13" style="441" customWidth="1"/>
    <col min="7172" max="7172" width="9.6640625" style="441" customWidth="1"/>
    <col min="7173" max="7173" width="14.44140625" style="441" customWidth="1"/>
    <col min="7174" max="7174" width="6.6640625" style="441" customWidth="1"/>
    <col min="7175" max="7175" width="11.6640625" style="441" customWidth="1"/>
    <col min="7176" max="7176" width="12.77734375" style="441" customWidth="1"/>
    <col min="7177" max="7177" width="15.33203125" style="441" customWidth="1"/>
    <col min="7178" max="7178" width="7" style="441" customWidth="1"/>
    <col min="7179" max="7179" width="11.33203125" style="441" customWidth="1"/>
    <col min="7180" max="7180" width="12" style="441" customWidth="1"/>
    <col min="7181" max="7181" width="16.33203125" style="441" customWidth="1"/>
    <col min="7182" max="7424" width="10.88671875" style="441"/>
    <col min="7425" max="7425" width="2.33203125" style="441" customWidth="1"/>
    <col min="7426" max="7426" width="18" style="441" customWidth="1"/>
    <col min="7427" max="7427" width="13" style="441" customWidth="1"/>
    <col min="7428" max="7428" width="9.6640625" style="441" customWidth="1"/>
    <col min="7429" max="7429" width="14.44140625" style="441" customWidth="1"/>
    <col min="7430" max="7430" width="6.6640625" style="441" customWidth="1"/>
    <col min="7431" max="7431" width="11.6640625" style="441" customWidth="1"/>
    <col min="7432" max="7432" width="12.77734375" style="441" customWidth="1"/>
    <col min="7433" max="7433" width="15.33203125" style="441" customWidth="1"/>
    <col min="7434" max="7434" width="7" style="441" customWidth="1"/>
    <col min="7435" max="7435" width="11.33203125" style="441" customWidth="1"/>
    <col min="7436" max="7436" width="12" style="441" customWidth="1"/>
    <col min="7437" max="7437" width="16.33203125" style="441" customWidth="1"/>
    <col min="7438" max="7680" width="10.88671875" style="441"/>
    <col min="7681" max="7681" width="2.33203125" style="441" customWidth="1"/>
    <col min="7682" max="7682" width="18" style="441" customWidth="1"/>
    <col min="7683" max="7683" width="13" style="441" customWidth="1"/>
    <col min="7684" max="7684" width="9.6640625" style="441" customWidth="1"/>
    <col min="7685" max="7685" width="14.44140625" style="441" customWidth="1"/>
    <col min="7686" max="7686" width="6.6640625" style="441" customWidth="1"/>
    <col min="7687" max="7687" width="11.6640625" style="441" customWidth="1"/>
    <col min="7688" max="7688" width="12.77734375" style="441" customWidth="1"/>
    <col min="7689" max="7689" width="15.33203125" style="441" customWidth="1"/>
    <col min="7690" max="7690" width="7" style="441" customWidth="1"/>
    <col min="7691" max="7691" width="11.33203125" style="441" customWidth="1"/>
    <col min="7692" max="7692" width="12" style="441" customWidth="1"/>
    <col min="7693" max="7693" width="16.33203125" style="441" customWidth="1"/>
    <col min="7694" max="7936" width="10.88671875" style="441"/>
    <col min="7937" max="7937" width="2.33203125" style="441" customWidth="1"/>
    <col min="7938" max="7938" width="18" style="441" customWidth="1"/>
    <col min="7939" max="7939" width="13" style="441" customWidth="1"/>
    <col min="7940" max="7940" width="9.6640625" style="441" customWidth="1"/>
    <col min="7941" max="7941" width="14.44140625" style="441" customWidth="1"/>
    <col min="7942" max="7942" width="6.6640625" style="441" customWidth="1"/>
    <col min="7943" max="7943" width="11.6640625" style="441" customWidth="1"/>
    <col min="7944" max="7944" width="12.77734375" style="441" customWidth="1"/>
    <col min="7945" max="7945" width="15.33203125" style="441" customWidth="1"/>
    <col min="7946" max="7946" width="7" style="441" customWidth="1"/>
    <col min="7947" max="7947" width="11.33203125" style="441" customWidth="1"/>
    <col min="7948" max="7948" width="12" style="441" customWidth="1"/>
    <col min="7949" max="7949" width="16.33203125" style="441" customWidth="1"/>
    <col min="7950" max="8192" width="10.88671875" style="441"/>
    <col min="8193" max="8193" width="2.33203125" style="441" customWidth="1"/>
    <col min="8194" max="8194" width="18" style="441" customWidth="1"/>
    <col min="8195" max="8195" width="13" style="441" customWidth="1"/>
    <col min="8196" max="8196" width="9.6640625" style="441" customWidth="1"/>
    <col min="8197" max="8197" width="14.44140625" style="441" customWidth="1"/>
    <col min="8198" max="8198" width="6.6640625" style="441" customWidth="1"/>
    <col min="8199" max="8199" width="11.6640625" style="441" customWidth="1"/>
    <col min="8200" max="8200" width="12.77734375" style="441" customWidth="1"/>
    <col min="8201" max="8201" width="15.33203125" style="441" customWidth="1"/>
    <col min="8202" max="8202" width="7" style="441" customWidth="1"/>
    <col min="8203" max="8203" width="11.33203125" style="441" customWidth="1"/>
    <col min="8204" max="8204" width="12" style="441" customWidth="1"/>
    <col min="8205" max="8205" width="16.33203125" style="441" customWidth="1"/>
    <col min="8206" max="8448" width="10.88671875" style="441"/>
    <col min="8449" max="8449" width="2.33203125" style="441" customWidth="1"/>
    <col min="8450" max="8450" width="18" style="441" customWidth="1"/>
    <col min="8451" max="8451" width="13" style="441" customWidth="1"/>
    <col min="8452" max="8452" width="9.6640625" style="441" customWidth="1"/>
    <col min="8453" max="8453" width="14.44140625" style="441" customWidth="1"/>
    <col min="8454" max="8454" width="6.6640625" style="441" customWidth="1"/>
    <col min="8455" max="8455" width="11.6640625" style="441" customWidth="1"/>
    <col min="8456" max="8456" width="12.77734375" style="441" customWidth="1"/>
    <col min="8457" max="8457" width="15.33203125" style="441" customWidth="1"/>
    <col min="8458" max="8458" width="7" style="441" customWidth="1"/>
    <col min="8459" max="8459" width="11.33203125" style="441" customWidth="1"/>
    <col min="8460" max="8460" width="12" style="441" customWidth="1"/>
    <col min="8461" max="8461" width="16.33203125" style="441" customWidth="1"/>
    <col min="8462" max="8704" width="10.88671875" style="441"/>
    <col min="8705" max="8705" width="2.33203125" style="441" customWidth="1"/>
    <col min="8706" max="8706" width="18" style="441" customWidth="1"/>
    <col min="8707" max="8707" width="13" style="441" customWidth="1"/>
    <col min="8708" max="8708" width="9.6640625" style="441" customWidth="1"/>
    <col min="8709" max="8709" width="14.44140625" style="441" customWidth="1"/>
    <col min="8710" max="8710" width="6.6640625" style="441" customWidth="1"/>
    <col min="8711" max="8711" width="11.6640625" style="441" customWidth="1"/>
    <col min="8712" max="8712" width="12.77734375" style="441" customWidth="1"/>
    <col min="8713" max="8713" width="15.33203125" style="441" customWidth="1"/>
    <col min="8714" max="8714" width="7" style="441" customWidth="1"/>
    <col min="8715" max="8715" width="11.33203125" style="441" customWidth="1"/>
    <col min="8716" max="8716" width="12" style="441" customWidth="1"/>
    <col min="8717" max="8717" width="16.33203125" style="441" customWidth="1"/>
    <col min="8718" max="8960" width="10.88671875" style="441"/>
    <col min="8961" max="8961" width="2.33203125" style="441" customWidth="1"/>
    <col min="8962" max="8962" width="18" style="441" customWidth="1"/>
    <col min="8963" max="8963" width="13" style="441" customWidth="1"/>
    <col min="8964" max="8964" width="9.6640625" style="441" customWidth="1"/>
    <col min="8965" max="8965" width="14.44140625" style="441" customWidth="1"/>
    <col min="8966" max="8966" width="6.6640625" style="441" customWidth="1"/>
    <col min="8967" max="8967" width="11.6640625" style="441" customWidth="1"/>
    <col min="8968" max="8968" width="12.77734375" style="441" customWidth="1"/>
    <col min="8969" max="8969" width="15.33203125" style="441" customWidth="1"/>
    <col min="8970" max="8970" width="7" style="441" customWidth="1"/>
    <col min="8971" max="8971" width="11.33203125" style="441" customWidth="1"/>
    <col min="8972" max="8972" width="12" style="441" customWidth="1"/>
    <col min="8973" max="8973" width="16.33203125" style="441" customWidth="1"/>
    <col min="8974" max="9216" width="10.88671875" style="441"/>
    <col min="9217" max="9217" width="2.33203125" style="441" customWidth="1"/>
    <col min="9218" max="9218" width="18" style="441" customWidth="1"/>
    <col min="9219" max="9219" width="13" style="441" customWidth="1"/>
    <col min="9220" max="9220" width="9.6640625" style="441" customWidth="1"/>
    <col min="9221" max="9221" width="14.44140625" style="441" customWidth="1"/>
    <col min="9222" max="9222" width="6.6640625" style="441" customWidth="1"/>
    <col min="9223" max="9223" width="11.6640625" style="441" customWidth="1"/>
    <col min="9224" max="9224" width="12.77734375" style="441" customWidth="1"/>
    <col min="9225" max="9225" width="15.33203125" style="441" customWidth="1"/>
    <col min="9226" max="9226" width="7" style="441" customWidth="1"/>
    <col min="9227" max="9227" width="11.33203125" style="441" customWidth="1"/>
    <col min="9228" max="9228" width="12" style="441" customWidth="1"/>
    <col min="9229" max="9229" width="16.33203125" style="441" customWidth="1"/>
    <col min="9230" max="9472" width="10.88671875" style="441"/>
    <col min="9473" max="9473" width="2.33203125" style="441" customWidth="1"/>
    <col min="9474" max="9474" width="18" style="441" customWidth="1"/>
    <col min="9475" max="9475" width="13" style="441" customWidth="1"/>
    <col min="9476" max="9476" width="9.6640625" style="441" customWidth="1"/>
    <col min="9477" max="9477" width="14.44140625" style="441" customWidth="1"/>
    <col min="9478" max="9478" width="6.6640625" style="441" customWidth="1"/>
    <col min="9479" max="9479" width="11.6640625" style="441" customWidth="1"/>
    <col min="9480" max="9480" width="12.77734375" style="441" customWidth="1"/>
    <col min="9481" max="9481" width="15.33203125" style="441" customWidth="1"/>
    <col min="9482" max="9482" width="7" style="441" customWidth="1"/>
    <col min="9483" max="9483" width="11.33203125" style="441" customWidth="1"/>
    <col min="9484" max="9484" width="12" style="441" customWidth="1"/>
    <col min="9485" max="9485" width="16.33203125" style="441" customWidth="1"/>
    <col min="9486" max="9728" width="10.88671875" style="441"/>
    <col min="9729" max="9729" width="2.33203125" style="441" customWidth="1"/>
    <col min="9730" max="9730" width="18" style="441" customWidth="1"/>
    <col min="9731" max="9731" width="13" style="441" customWidth="1"/>
    <col min="9732" max="9732" width="9.6640625" style="441" customWidth="1"/>
    <col min="9733" max="9733" width="14.44140625" style="441" customWidth="1"/>
    <col min="9734" max="9734" width="6.6640625" style="441" customWidth="1"/>
    <col min="9735" max="9735" width="11.6640625" style="441" customWidth="1"/>
    <col min="9736" max="9736" width="12.77734375" style="441" customWidth="1"/>
    <col min="9737" max="9737" width="15.33203125" style="441" customWidth="1"/>
    <col min="9738" max="9738" width="7" style="441" customWidth="1"/>
    <col min="9739" max="9739" width="11.33203125" style="441" customWidth="1"/>
    <col min="9740" max="9740" width="12" style="441" customWidth="1"/>
    <col min="9741" max="9741" width="16.33203125" style="441" customWidth="1"/>
    <col min="9742" max="9984" width="10.88671875" style="441"/>
    <col min="9985" max="9985" width="2.33203125" style="441" customWidth="1"/>
    <col min="9986" max="9986" width="18" style="441" customWidth="1"/>
    <col min="9987" max="9987" width="13" style="441" customWidth="1"/>
    <col min="9988" max="9988" width="9.6640625" style="441" customWidth="1"/>
    <col min="9989" max="9989" width="14.44140625" style="441" customWidth="1"/>
    <col min="9990" max="9990" width="6.6640625" style="441" customWidth="1"/>
    <col min="9991" max="9991" width="11.6640625" style="441" customWidth="1"/>
    <col min="9992" max="9992" width="12.77734375" style="441" customWidth="1"/>
    <col min="9993" max="9993" width="15.33203125" style="441" customWidth="1"/>
    <col min="9994" max="9994" width="7" style="441" customWidth="1"/>
    <col min="9995" max="9995" width="11.33203125" style="441" customWidth="1"/>
    <col min="9996" max="9996" width="12" style="441" customWidth="1"/>
    <col min="9997" max="9997" width="16.33203125" style="441" customWidth="1"/>
    <col min="9998" max="10240" width="10.88671875" style="441"/>
    <col min="10241" max="10241" width="2.33203125" style="441" customWidth="1"/>
    <col min="10242" max="10242" width="18" style="441" customWidth="1"/>
    <col min="10243" max="10243" width="13" style="441" customWidth="1"/>
    <col min="10244" max="10244" width="9.6640625" style="441" customWidth="1"/>
    <col min="10245" max="10245" width="14.44140625" style="441" customWidth="1"/>
    <col min="10246" max="10246" width="6.6640625" style="441" customWidth="1"/>
    <col min="10247" max="10247" width="11.6640625" style="441" customWidth="1"/>
    <col min="10248" max="10248" width="12.77734375" style="441" customWidth="1"/>
    <col min="10249" max="10249" width="15.33203125" style="441" customWidth="1"/>
    <col min="10250" max="10250" width="7" style="441" customWidth="1"/>
    <col min="10251" max="10251" width="11.33203125" style="441" customWidth="1"/>
    <col min="10252" max="10252" width="12" style="441" customWidth="1"/>
    <col min="10253" max="10253" width="16.33203125" style="441" customWidth="1"/>
    <col min="10254" max="10496" width="10.88671875" style="441"/>
    <col min="10497" max="10497" width="2.33203125" style="441" customWidth="1"/>
    <col min="10498" max="10498" width="18" style="441" customWidth="1"/>
    <col min="10499" max="10499" width="13" style="441" customWidth="1"/>
    <col min="10500" max="10500" width="9.6640625" style="441" customWidth="1"/>
    <col min="10501" max="10501" width="14.44140625" style="441" customWidth="1"/>
    <col min="10502" max="10502" width="6.6640625" style="441" customWidth="1"/>
    <col min="10503" max="10503" width="11.6640625" style="441" customWidth="1"/>
    <col min="10504" max="10504" width="12.77734375" style="441" customWidth="1"/>
    <col min="10505" max="10505" width="15.33203125" style="441" customWidth="1"/>
    <col min="10506" max="10506" width="7" style="441" customWidth="1"/>
    <col min="10507" max="10507" width="11.33203125" style="441" customWidth="1"/>
    <col min="10508" max="10508" width="12" style="441" customWidth="1"/>
    <col min="10509" max="10509" width="16.33203125" style="441" customWidth="1"/>
    <col min="10510" max="10752" width="10.88671875" style="441"/>
    <col min="10753" max="10753" width="2.33203125" style="441" customWidth="1"/>
    <col min="10754" max="10754" width="18" style="441" customWidth="1"/>
    <col min="10755" max="10755" width="13" style="441" customWidth="1"/>
    <col min="10756" max="10756" width="9.6640625" style="441" customWidth="1"/>
    <col min="10757" max="10757" width="14.44140625" style="441" customWidth="1"/>
    <col min="10758" max="10758" width="6.6640625" style="441" customWidth="1"/>
    <col min="10759" max="10759" width="11.6640625" style="441" customWidth="1"/>
    <col min="10760" max="10760" width="12.77734375" style="441" customWidth="1"/>
    <col min="10761" max="10761" width="15.33203125" style="441" customWidth="1"/>
    <col min="10762" max="10762" width="7" style="441" customWidth="1"/>
    <col min="10763" max="10763" width="11.33203125" style="441" customWidth="1"/>
    <col min="10764" max="10764" width="12" style="441" customWidth="1"/>
    <col min="10765" max="10765" width="16.33203125" style="441" customWidth="1"/>
    <col min="10766" max="11008" width="10.88671875" style="441"/>
    <col min="11009" max="11009" width="2.33203125" style="441" customWidth="1"/>
    <col min="11010" max="11010" width="18" style="441" customWidth="1"/>
    <col min="11011" max="11011" width="13" style="441" customWidth="1"/>
    <col min="11012" max="11012" width="9.6640625" style="441" customWidth="1"/>
    <col min="11013" max="11013" width="14.44140625" style="441" customWidth="1"/>
    <col min="11014" max="11014" width="6.6640625" style="441" customWidth="1"/>
    <col min="11015" max="11015" width="11.6640625" style="441" customWidth="1"/>
    <col min="11016" max="11016" width="12.77734375" style="441" customWidth="1"/>
    <col min="11017" max="11017" width="15.33203125" style="441" customWidth="1"/>
    <col min="11018" max="11018" width="7" style="441" customWidth="1"/>
    <col min="11019" max="11019" width="11.33203125" style="441" customWidth="1"/>
    <col min="11020" max="11020" width="12" style="441" customWidth="1"/>
    <col min="11021" max="11021" width="16.33203125" style="441" customWidth="1"/>
    <col min="11022" max="11264" width="10.88671875" style="441"/>
    <col min="11265" max="11265" width="2.33203125" style="441" customWidth="1"/>
    <col min="11266" max="11266" width="18" style="441" customWidth="1"/>
    <col min="11267" max="11267" width="13" style="441" customWidth="1"/>
    <col min="11268" max="11268" width="9.6640625" style="441" customWidth="1"/>
    <col min="11269" max="11269" width="14.44140625" style="441" customWidth="1"/>
    <col min="11270" max="11270" width="6.6640625" style="441" customWidth="1"/>
    <col min="11271" max="11271" width="11.6640625" style="441" customWidth="1"/>
    <col min="11272" max="11272" width="12.77734375" style="441" customWidth="1"/>
    <col min="11273" max="11273" width="15.33203125" style="441" customWidth="1"/>
    <col min="11274" max="11274" width="7" style="441" customWidth="1"/>
    <col min="11275" max="11275" width="11.33203125" style="441" customWidth="1"/>
    <col min="11276" max="11276" width="12" style="441" customWidth="1"/>
    <col min="11277" max="11277" width="16.33203125" style="441" customWidth="1"/>
    <col min="11278" max="11520" width="10.88671875" style="441"/>
    <col min="11521" max="11521" width="2.33203125" style="441" customWidth="1"/>
    <col min="11522" max="11522" width="18" style="441" customWidth="1"/>
    <col min="11523" max="11523" width="13" style="441" customWidth="1"/>
    <col min="11524" max="11524" width="9.6640625" style="441" customWidth="1"/>
    <col min="11525" max="11525" width="14.44140625" style="441" customWidth="1"/>
    <col min="11526" max="11526" width="6.6640625" style="441" customWidth="1"/>
    <col min="11527" max="11527" width="11.6640625" style="441" customWidth="1"/>
    <col min="11528" max="11528" width="12.77734375" style="441" customWidth="1"/>
    <col min="11529" max="11529" width="15.33203125" style="441" customWidth="1"/>
    <col min="11530" max="11530" width="7" style="441" customWidth="1"/>
    <col min="11531" max="11531" width="11.33203125" style="441" customWidth="1"/>
    <col min="11532" max="11532" width="12" style="441" customWidth="1"/>
    <col min="11533" max="11533" width="16.33203125" style="441" customWidth="1"/>
    <col min="11534" max="11776" width="10.88671875" style="441"/>
    <col min="11777" max="11777" width="2.33203125" style="441" customWidth="1"/>
    <col min="11778" max="11778" width="18" style="441" customWidth="1"/>
    <col min="11779" max="11779" width="13" style="441" customWidth="1"/>
    <col min="11780" max="11780" width="9.6640625" style="441" customWidth="1"/>
    <col min="11781" max="11781" width="14.44140625" style="441" customWidth="1"/>
    <col min="11782" max="11782" width="6.6640625" style="441" customWidth="1"/>
    <col min="11783" max="11783" width="11.6640625" style="441" customWidth="1"/>
    <col min="11784" max="11784" width="12.77734375" style="441" customWidth="1"/>
    <col min="11785" max="11785" width="15.33203125" style="441" customWidth="1"/>
    <col min="11786" max="11786" width="7" style="441" customWidth="1"/>
    <col min="11787" max="11787" width="11.33203125" style="441" customWidth="1"/>
    <col min="11788" max="11788" width="12" style="441" customWidth="1"/>
    <col min="11789" max="11789" width="16.33203125" style="441" customWidth="1"/>
    <col min="11790" max="12032" width="10.88671875" style="441"/>
    <col min="12033" max="12033" width="2.33203125" style="441" customWidth="1"/>
    <col min="12034" max="12034" width="18" style="441" customWidth="1"/>
    <col min="12035" max="12035" width="13" style="441" customWidth="1"/>
    <col min="12036" max="12036" width="9.6640625" style="441" customWidth="1"/>
    <col min="12037" max="12037" width="14.44140625" style="441" customWidth="1"/>
    <col min="12038" max="12038" width="6.6640625" style="441" customWidth="1"/>
    <col min="12039" max="12039" width="11.6640625" style="441" customWidth="1"/>
    <col min="12040" max="12040" width="12.77734375" style="441" customWidth="1"/>
    <col min="12041" max="12041" width="15.33203125" style="441" customWidth="1"/>
    <col min="12042" max="12042" width="7" style="441" customWidth="1"/>
    <col min="12043" max="12043" width="11.33203125" style="441" customWidth="1"/>
    <col min="12044" max="12044" width="12" style="441" customWidth="1"/>
    <col min="12045" max="12045" width="16.33203125" style="441" customWidth="1"/>
    <col min="12046" max="12288" width="10.88671875" style="441"/>
    <col min="12289" max="12289" width="2.33203125" style="441" customWidth="1"/>
    <col min="12290" max="12290" width="18" style="441" customWidth="1"/>
    <col min="12291" max="12291" width="13" style="441" customWidth="1"/>
    <col min="12292" max="12292" width="9.6640625" style="441" customWidth="1"/>
    <col min="12293" max="12293" width="14.44140625" style="441" customWidth="1"/>
    <col min="12294" max="12294" width="6.6640625" style="441" customWidth="1"/>
    <col min="12295" max="12295" width="11.6640625" style="441" customWidth="1"/>
    <col min="12296" max="12296" width="12.77734375" style="441" customWidth="1"/>
    <col min="12297" max="12297" width="15.33203125" style="441" customWidth="1"/>
    <col min="12298" max="12298" width="7" style="441" customWidth="1"/>
    <col min="12299" max="12299" width="11.33203125" style="441" customWidth="1"/>
    <col min="12300" max="12300" width="12" style="441" customWidth="1"/>
    <col min="12301" max="12301" width="16.33203125" style="441" customWidth="1"/>
    <col min="12302" max="12544" width="10.88671875" style="441"/>
    <col min="12545" max="12545" width="2.33203125" style="441" customWidth="1"/>
    <col min="12546" max="12546" width="18" style="441" customWidth="1"/>
    <col min="12547" max="12547" width="13" style="441" customWidth="1"/>
    <col min="12548" max="12548" width="9.6640625" style="441" customWidth="1"/>
    <col min="12549" max="12549" width="14.44140625" style="441" customWidth="1"/>
    <col min="12550" max="12550" width="6.6640625" style="441" customWidth="1"/>
    <col min="12551" max="12551" width="11.6640625" style="441" customWidth="1"/>
    <col min="12552" max="12552" width="12.77734375" style="441" customWidth="1"/>
    <col min="12553" max="12553" width="15.33203125" style="441" customWidth="1"/>
    <col min="12554" max="12554" width="7" style="441" customWidth="1"/>
    <col min="12555" max="12555" width="11.33203125" style="441" customWidth="1"/>
    <col min="12556" max="12556" width="12" style="441" customWidth="1"/>
    <col min="12557" max="12557" width="16.33203125" style="441" customWidth="1"/>
    <col min="12558" max="12800" width="10.88671875" style="441"/>
    <col min="12801" max="12801" width="2.33203125" style="441" customWidth="1"/>
    <col min="12802" max="12802" width="18" style="441" customWidth="1"/>
    <col min="12803" max="12803" width="13" style="441" customWidth="1"/>
    <col min="12804" max="12804" width="9.6640625" style="441" customWidth="1"/>
    <col min="12805" max="12805" width="14.44140625" style="441" customWidth="1"/>
    <col min="12806" max="12806" width="6.6640625" style="441" customWidth="1"/>
    <col min="12807" max="12807" width="11.6640625" style="441" customWidth="1"/>
    <col min="12808" max="12808" width="12.77734375" style="441" customWidth="1"/>
    <col min="12809" max="12809" width="15.33203125" style="441" customWidth="1"/>
    <col min="12810" max="12810" width="7" style="441" customWidth="1"/>
    <col min="12811" max="12811" width="11.33203125" style="441" customWidth="1"/>
    <col min="12812" max="12812" width="12" style="441" customWidth="1"/>
    <col min="12813" max="12813" width="16.33203125" style="441" customWidth="1"/>
    <col min="12814" max="13056" width="10.88671875" style="441"/>
    <col min="13057" max="13057" width="2.33203125" style="441" customWidth="1"/>
    <col min="13058" max="13058" width="18" style="441" customWidth="1"/>
    <col min="13059" max="13059" width="13" style="441" customWidth="1"/>
    <col min="13060" max="13060" width="9.6640625" style="441" customWidth="1"/>
    <col min="13061" max="13061" width="14.44140625" style="441" customWidth="1"/>
    <col min="13062" max="13062" width="6.6640625" style="441" customWidth="1"/>
    <col min="13063" max="13063" width="11.6640625" style="441" customWidth="1"/>
    <col min="13064" max="13064" width="12.77734375" style="441" customWidth="1"/>
    <col min="13065" max="13065" width="15.33203125" style="441" customWidth="1"/>
    <col min="13066" max="13066" width="7" style="441" customWidth="1"/>
    <col min="13067" max="13067" width="11.33203125" style="441" customWidth="1"/>
    <col min="13068" max="13068" width="12" style="441" customWidth="1"/>
    <col min="13069" max="13069" width="16.33203125" style="441" customWidth="1"/>
    <col min="13070" max="13312" width="10.88671875" style="441"/>
    <col min="13313" max="13313" width="2.33203125" style="441" customWidth="1"/>
    <col min="13314" max="13314" width="18" style="441" customWidth="1"/>
    <col min="13315" max="13315" width="13" style="441" customWidth="1"/>
    <col min="13316" max="13316" width="9.6640625" style="441" customWidth="1"/>
    <col min="13317" max="13317" width="14.44140625" style="441" customWidth="1"/>
    <col min="13318" max="13318" width="6.6640625" style="441" customWidth="1"/>
    <col min="13319" max="13319" width="11.6640625" style="441" customWidth="1"/>
    <col min="13320" max="13320" width="12.77734375" style="441" customWidth="1"/>
    <col min="13321" max="13321" width="15.33203125" style="441" customWidth="1"/>
    <col min="13322" max="13322" width="7" style="441" customWidth="1"/>
    <col min="13323" max="13323" width="11.33203125" style="441" customWidth="1"/>
    <col min="13324" max="13324" width="12" style="441" customWidth="1"/>
    <col min="13325" max="13325" width="16.33203125" style="441" customWidth="1"/>
    <col min="13326" max="13568" width="10.88671875" style="441"/>
    <col min="13569" max="13569" width="2.33203125" style="441" customWidth="1"/>
    <col min="13570" max="13570" width="18" style="441" customWidth="1"/>
    <col min="13571" max="13571" width="13" style="441" customWidth="1"/>
    <col min="13572" max="13572" width="9.6640625" style="441" customWidth="1"/>
    <col min="13573" max="13573" width="14.44140625" style="441" customWidth="1"/>
    <col min="13574" max="13574" width="6.6640625" style="441" customWidth="1"/>
    <col min="13575" max="13575" width="11.6640625" style="441" customWidth="1"/>
    <col min="13576" max="13576" width="12.77734375" style="441" customWidth="1"/>
    <col min="13577" max="13577" width="15.33203125" style="441" customWidth="1"/>
    <col min="13578" max="13578" width="7" style="441" customWidth="1"/>
    <col min="13579" max="13579" width="11.33203125" style="441" customWidth="1"/>
    <col min="13580" max="13580" width="12" style="441" customWidth="1"/>
    <col min="13581" max="13581" width="16.33203125" style="441" customWidth="1"/>
    <col min="13582" max="13824" width="10.88671875" style="441"/>
    <col min="13825" max="13825" width="2.33203125" style="441" customWidth="1"/>
    <col min="13826" max="13826" width="18" style="441" customWidth="1"/>
    <col min="13827" max="13827" width="13" style="441" customWidth="1"/>
    <col min="13828" max="13828" width="9.6640625" style="441" customWidth="1"/>
    <col min="13829" max="13829" width="14.44140625" style="441" customWidth="1"/>
    <col min="13830" max="13830" width="6.6640625" style="441" customWidth="1"/>
    <col min="13831" max="13831" width="11.6640625" style="441" customWidth="1"/>
    <col min="13832" max="13832" width="12.77734375" style="441" customWidth="1"/>
    <col min="13833" max="13833" width="15.33203125" style="441" customWidth="1"/>
    <col min="13834" max="13834" width="7" style="441" customWidth="1"/>
    <col min="13835" max="13835" width="11.33203125" style="441" customWidth="1"/>
    <col min="13836" max="13836" width="12" style="441" customWidth="1"/>
    <col min="13837" max="13837" width="16.33203125" style="441" customWidth="1"/>
    <col min="13838" max="14080" width="10.88671875" style="441"/>
    <col min="14081" max="14081" width="2.33203125" style="441" customWidth="1"/>
    <col min="14082" max="14082" width="18" style="441" customWidth="1"/>
    <col min="14083" max="14083" width="13" style="441" customWidth="1"/>
    <col min="14084" max="14084" width="9.6640625" style="441" customWidth="1"/>
    <col min="14085" max="14085" width="14.44140625" style="441" customWidth="1"/>
    <col min="14086" max="14086" width="6.6640625" style="441" customWidth="1"/>
    <col min="14087" max="14087" width="11.6640625" style="441" customWidth="1"/>
    <col min="14088" max="14088" width="12.77734375" style="441" customWidth="1"/>
    <col min="14089" max="14089" width="15.33203125" style="441" customWidth="1"/>
    <col min="14090" max="14090" width="7" style="441" customWidth="1"/>
    <col min="14091" max="14091" width="11.33203125" style="441" customWidth="1"/>
    <col min="14092" max="14092" width="12" style="441" customWidth="1"/>
    <col min="14093" max="14093" width="16.33203125" style="441" customWidth="1"/>
    <col min="14094" max="14336" width="10.88671875" style="441"/>
    <col min="14337" max="14337" width="2.33203125" style="441" customWidth="1"/>
    <col min="14338" max="14338" width="18" style="441" customWidth="1"/>
    <col min="14339" max="14339" width="13" style="441" customWidth="1"/>
    <col min="14340" max="14340" width="9.6640625" style="441" customWidth="1"/>
    <col min="14341" max="14341" width="14.44140625" style="441" customWidth="1"/>
    <col min="14342" max="14342" width="6.6640625" style="441" customWidth="1"/>
    <col min="14343" max="14343" width="11.6640625" style="441" customWidth="1"/>
    <col min="14344" max="14344" width="12.77734375" style="441" customWidth="1"/>
    <col min="14345" max="14345" width="15.33203125" style="441" customWidth="1"/>
    <col min="14346" max="14346" width="7" style="441" customWidth="1"/>
    <col min="14347" max="14347" width="11.33203125" style="441" customWidth="1"/>
    <col min="14348" max="14348" width="12" style="441" customWidth="1"/>
    <col min="14349" max="14349" width="16.33203125" style="441" customWidth="1"/>
    <col min="14350" max="14592" width="10.88671875" style="441"/>
    <col min="14593" max="14593" width="2.33203125" style="441" customWidth="1"/>
    <col min="14594" max="14594" width="18" style="441" customWidth="1"/>
    <col min="14595" max="14595" width="13" style="441" customWidth="1"/>
    <col min="14596" max="14596" width="9.6640625" style="441" customWidth="1"/>
    <col min="14597" max="14597" width="14.44140625" style="441" customWidth="1"/>
    <col min="14598" max="14598" width="6.6640625" style="441" customWidth="1"/>
    <col min="14599" max="14599" width="11.6640625" style="441" customWidth="1"/>
    <col min="14600" max="14600" width="12.77734375" style="441" customWidth="1"/>
    <col min="14601" max="14601" width="15.33203125" style="441" customWidth="1"/>
    <col min="14602" max="14602" width="7" style="441" customWidth="1"/>
    <col min="14603" max="14603" width="11.33203125" style="441" customWidth="1"/>
    <col min="14604" max="14604" width="12" style="441" customWidth="1"/>
    <col min="14605" max="14605" width="16.33203125" style="441" customWidth="1"/>
    <col min="14606" max="14848" width="10.88671875" style="441"/>
    <col min="14849" max="14849" width="2.33203125" style="441" customWidth="1"/>
    <col min="14850" max="14850" width="18" style="441" customWidth="1"/>
    <col min="14851" max="14851" width="13" style="441" customWidth="1"/>
    <col min="14852" max="14852" width="9.6640625" style="441" customWidth="1"/>
    <col min="14853" max="14853" width="14.44140625" style="441" customWidth="1"/>
    <col min="14854" max="14854" width="6.6640625" style="441" customWidth="1"/>
    <col min="14855" max="14855" width="11.6640625" style="441" customWidth="1"/>
    <col min="14856" max="14856" width="12.77734375" style="441" customWidth="1"/>
    <col min="14857" max="14857" width="15.33203125" style="441" customWidth="1"/>
    <col min="14858" max="14858" width="7" style="441" customWidth="1"/>
    <col min="14859" max="14859" width="11.33203125" style="441" customWidth="1"/>
    <col min="14860" max="14860" width="12" style="441" customWidth="1"/>
    <col min="14861" max="14861" width="16.33203125" style="441" customWidth="1"/>
    <col min="14862" max="15104" width="10.88671875" style="441"/>
    <col min="15105" max="15105" width="2.33203125" style="441" customWidth="1"/>
    <col min="15106" max="15106" width="18" style="441" customWidth="1"/>
    <col min="15107" max="15107" width="13" style="441" customWidth="1"/>
    <col min="15108" max="15108" width="9.6640625" style="441" customWidth="1"/>
    <col min="15109" max="15109" width="14.44140625" style="441" customWidth="1"/>
    <col min="15110" max="15110" width="6.6640625" style="441" customWidth="1"/>
    <col min="15111" max="15111" width="11.6640625" style="441" customWidth="1"/>
    <col min="15112" max="15112" width="12.77734375" style="441" customWidth="1"/>
    <col min="15113" max="15113" width="15.33203125" style="441" customWidth="1"/>
    <col min="15114" max="15114" width="7" style="441" customWidth="1"/>
    <col min="15115" max="15115" width="11.33203125" style="441" customWidth="1"/>
    <col min="15116" max="15116" width="12" style="441" customWidth="1"/>
    <col min="15117" max="15117" width="16.33203125" style="441" customWidth="1"/>
    <col min="15118" max="15360" width="10.88671875" style="441"/>
    <col min="15361" max="15361" width="2.33203125" style="441" customWidth="1"/>
    <col min="15362" max="15362" width="18" style="441" customWidth="1"/>
    <col min="15363" max="15363" width="13" style="441" customWidth="1"/>
    <col min="15364" max="15364" width="9.6640625" style="441" customWidth="1"/>
    <col min="15365" max="15365" width="14.44140625" style="441" customWidth="1"/>
    <col min="15366" max="15366" width="6.6640625" style="441" customWidth="1"/>
    <col min="15367" max="15367" width="11.6640625" style="441" customWidth="1"/>
    <col min="15368" max="15368" width="12.77734375" style="441" customWidth="1"/>
    <col min="15369" max="15369" width="15.33203125" style="441" customWidth="1"/>
    <col min="15370" max="15370" width="7" style="441" customWidth="1"/>
    <col min="15371" max="15371" width="11.33203125" style="441" customWidth="1"/>
    <col min="15372" max="15372" width="12" style="441" customWidth="1"/>
    <col min="15373" max="15373" width="16.33203125" style="441" customWidth="1"/>
    <col min="15374" max="15616" width="10.88671875" style="441"/>
    <col min="15617" max="15617" width="2.33203125" style="441" customWidth="1"/>
    <col min="15618" max="15618" width="18" style="441" customWidth="1"/>
    <col min="15619" max="15619" width="13" style="441" customWidth="1"/>
    <col min="15620" max="15620" width="9.6640625" style="441" customWidth="1"/>
    <col min="15621" max="15621" width="14.44140625" style="441" customWidth="1"/>
    <col min="15622" max="15622" width="6.6640625" style="441" customWidth="1"/>
    <col min="15623" max="15623" width="11.6640625" style="441" customWidth="1"/>
    <col min="15624" max="15624" width="12.77734375" style="441" customWidth="1"/>
    <col min="15625" max="15625" width="15.33203125" style="441" customWidth="1"/>
    <col min="15626" max="15626" width="7" style="441" customWidth="1"/>
    <col min="15627" max="15627" width="11.33203125" style="441" customWidth="1"/>
    <col min="15628" max="15628" width="12" style="441" customWidth="1"/>
    <col min="15629" max="15629" width="16.33203125" style="441" customWidth="1"/>
    <col min="15630" max="15872" width="10.88671875" style="441"/>
    <col min="15873" max="15873" width="2.33203125" style="441" customWidth="1"/>
    <col min="15874" max="15874" width="18" style="441" customWidth="1"/>
    <col min="15875" max="15875" width="13" style="441" customWidth="1"/>
    <col min="15876" max="15876" width="9.6640625" style="441" customWidth="1"/>
    <col min="15877" max="15877" width="14.44140625" style="441" customWidth="1"/>
    <col min="15878" max="15878" width="6.6640625" style="441" customWidth="1"/>
    <col min="15879" max="15879" width="11.6640625" style="441" customWidth="1"/>
    <col min="15880" max="15880" width="12.77734375" style="441" customWidth="1"/>
    <col min="15881" max="15881" width="15.33203125" style="441" customWidth="1"/>
    <col min="15882" max="15882" width="7" style="441" customWidth="1"/>
    <col min="15883" max="15883" width="11.33203125" style="441" customWidth="1"/>
    <col min="15884" max="15884" width="12" style="441" customWidth="1"/>
    <col min="15885" max="15885" width="16.33203125" style="441" customWidth="1"/>
    <col min="15886" max="16128" width="10.88671875" style="441"/>
    <col min="16129" max="16129" width="2.33203125" style="441" customWidth="1"/>
    <col min="16130" max="16130" width="18" style="441" customWidth="1"/>
    <col min="16131" max="16131" width="13" style="441" customWidth="1"/>
    <col min="16132" max="16132" width="9.6640625" style="441" customWidth="1"/>
    <col min="16133" max="16133" width="14.44140625" style="441" customWidth="1"/>
    <col min="16134" max="16134" width="6.6640625" style="441" customWidth="1"/>
    <col min="16135" max="16135" width="11.6640625" style="441" customWidth="1"/>
    <col min="16136" max="16136" width="12.77734375" style="441" customWidth="1"/>
    <col min="16137" max="16137" width="15.33203125" style="441" customWidth="1"/>
    <col min="16138" max="16138" width="7" style="441" customWidth="1"/>
    <col min="16139" max="16139" width="11.33203125" style="441" customWidth="1"/>
    <col min="16140" max="16140" width="12" style="441" customWidth="1"/>
    <col min="16141" max="16141" width="16.33203125" style="441" customWidth="1"/>
    <col min="16142" max="16384" width="10.88671875" style="441"/>
  </cols>
  <sheetData>
    <row r="1" spans="1:256" ht="15.6">
      <c r="A1" s="877" t="s">
        <v>632</v>
      </c>
      <c r="B1" s="877"/>
      <c r="C1" s="588" t="s">
        <v>633</v>
      </c>
      <c r="D1" s="589"/>
      <c r="E1" s="589"/>
      <c r="F1" s="589"/>
      <c r="G1" s="589"/>
      <c r="H1" s="589"/>
      <c r="I1" s="589"/>
      <c r="J1" s="589"/>
      <c r="K1" s="589"/>
      <c r="L1" s="589"/>
      <c r="M1" s="589"/>
    </row>
    <row r="2" spans="1:256">
      <c r="A2" s="878" t="s">
        <v>634</v>
      </c>
      <c r="B2" s="878"/>
      <c r="C2" s="588" t="s">
        <v>635</v>
      </c>
      <c r="D2" s="589"/>
      <c r="E2" s="589"/>
      <c r="F2" s="589"/>
      <c r="G2" s="589"/>
      <c r="H2" s="589"/>
      <c r="I2" s="589"/>
      <c r="J2" s="589"/>
      <c r="K2" s="589"/>
      <c r="L2" s="589"/>
      <c r="M2" s="589"/>
    </row>
    <row r="3" spans="1:256" ht="15.6">
      <c r="A3" s="879" t="s">
        <v>636</v>
      </c>
      <c r="B3" s="879"/>
      <c r="C3" s="879"/>
      <c r="D3" s="879"/>
      <c r="E3" s="879"/>
      <c r="F3" s="879"/>
      <c r="G3" s="879"/>
      <c r="H3" s="879"/>
      <c r="I3" s="879"/>
      <c r="J3" s="879"/>
      <c r="K3" s="879"/>
      <c r="L3" s="879"/>
      <c r="M3" s="589"/>
    </row>
    <row r="4" spans="1:256" ht="15.6">
      <c r="A4" s="880" t="s">
        <v>637</v>
      </c>
      <c r="B4" s="880"/>
      <c r="C4" s="880"/>
      <c r="D4" s="880"/>
      <c r="E4" s="880"/>
      <c r="F4" s="880"/>
      <c r="G4" s="880"/>
      <c r="H4" s="880"/>
      <c r="I4" s="880"/>
      <c r="J4" s="880"/>
      <c r="K4" s="880"/>
      <c r="L4" s="880"/>
      <c r="M4" s="589"/>
    </row>
    <row r="5" spans="1:256" ht="6" customHeight="1" thickBot="1">
      <c r="A5" s="590"/>
      <c r="B5" s="590"/>
      <c r="C5" s="590"/>
      <c r="D5" s="590"/>
      <c r="E5" s="590"/>
      <c r="F5" s="590"/>
      <c r="G5" s="590"/>
      <c r="H5" s="590"/>
      <c r="I5" s="590"/>
      <c r="J5" s="590"/>
      <c r="K5" s="590"/>
      <c r="L5" s="590"/>
      <c r="M5" s="589"/>
    </row>
    <row r="6" spans="1:256">
      <c r="A6" s="881" t="s">
        <v>638</v>
      </c>
      <c r="B6" s="882"/>
      <c r="C6" s="882"/>
      <c r="D6" s="882"/>
      <c r="E6" s="882"/>
      <c r="F6" s="882"/>
      <c r="G6" s="882"/>
      <c r="H6" s="882"/>
      <c r="I6" s="882"/>
      <c r="J6" s="882"/>
      <c r="K6" s="882"/>
      <c r="L6" s="883"/>
      <c r="M6" s="589"/>
    </row>
    <row r="7" spans="1:256" s="593" customFormat="1" ht="12.75" customHeight="1">
      <c r="A7" s="591"/>
      <c r="B7" s="592" t="s">
        <v>639</v>
      </c>
      <c r="C7" s="867" t="s">
        <v>640</v>
      </c>
      <c r="D7" s="867"/>
      <c r="E7" s="867"/>
      <c r="F7" s="867"/>
      <c r="G7" s="868"/>
      <c r="H7" s="869" t="s">
        <v>641</v>
      </c>
      <c r="I7" s="870"/>
      <c r="J7" s="884" t="s">
        <v>642</v>
      </c>
      <c r="K7" s="884"/>
      <c r="L7" s="885"/>
    </row>
    <row r="8" spans="1:256" s="593" customFormat="1" ht="11.25" customHeight="1">
      <c r="A8" s="591"/>
      <c r="B8" s="592" t="s">
        <v>643</v>
      </c>
      <c r="C8" s="867" t="s">
        <v>640</v>
      </c>
      <c r="D8" s="867"/>
      <c r="E8" s="867"/>
      <c r="F8" s="867"/>
      <c r="G8" s="868"/>
      <c r="H8" s="869" t="s">
        <v>644</v>
      </c>
      <c r="I8" s="870"/>
      <c r="J8" s="867" t="s">
        <v>642</v>
      </c>
      <c r="K8" s="867"/>
      <c r="L8" s="871"/>
    </row>
    <row r="9" spans="1:256" s="593" customFormat="1" ht="11.25" customHeight="1" thickBot="1">
      <c r="A9" s="594"/>
      <c r="B9" s="595" t="s">
        <v>645</v>
      </c>
      <c r="C9" s="872" t="s">
        <v>640</v>
      </c>
      <c r="D9" s="872"/>
      <c r="E9" s="872"/>
      <c r="F9" s="872"/>
      <c r="G9" s="873"/>
      <c r="H9" s="874" t="s">
        <v>646</v>
      </c>
      <c r="I9" s="875"/>
      <c r="J9" s="872" t="s">
        <v>642</v>
      </c>
      <c r="K9" s="872"/>
      <c r="L9" s="876"/>
    </row>
    <row r="10" spans="1:256" s="593" customFormat="1" ht="10.8" thickBot="1">
      <c r="B10" s="596"/>
      <c r="C10" s="596"/>
      <c r="D10" s="596"/>
      <c r="E10" s="596"/>
      <c r="F10" s="596"/>
      <c r="G10" s="596"/>
      <c r="H10" s="596"/>
      <c r="I10" s="596"/>
      <c r="J10" s="596"/>
      <c r="K10" s="596"/>
      <c r="L10" s="596"/>
      <c r="M10" s="596"/>
      <c r="N10" s="596"/>
      <c r="O10" s="596"/>
      <c r="P10" s="596"/>
      <c r="Q10" s="596"/>
      <c r="R10" s="596"/>
      <c r="S10" s="596"/>
      <c r="T10" s="596"/>
      <c r="U10" s="596"/>
      <c r="V10" s="596"/>
      <c r="W10" s="596"/>
      <c r="X10" s="596"/>
      <c r="Y10" s="596"/>
      <c r="Z10" s="596"/>
      <c r="AA10" s="596"/>
      <c r="AB10" s="596"/>
      <c r="AC10" s="596"/>
      <c r="AD10" s="596"/>
      <c r="AE10" s="596"/>
      <c r="AF10" s="596"/>
      <c r="AG10" s="596"/>
      <c r="AH10" s="596"/>
      <c r="AI10" s="596"/>
      <c r="AJ10" s="596"/>
      <c r="AK10" s="596"/>
      <c r="AL10" s="596"/>
      <c r="AM10" s="596"/>
      <c r="AN10" s="596"/>
      <c r="AO10" s="596"/>
      <c r="AP10" s="596"/>
      <c r="AQ10" s="596"/>
      <c r="AR10" s="596"/>
      <c r="AS10" s="596"/>
      <c r="AT10" s="596"/>
      <c r="AU10" s="596"/>
      <c r="AV10" s="596"/>
      <c r="AW10" s="596"/>
      <c r="AX10" s="596"/>
      <c r="AY10" s="596"/>
      <c r="AZ10" s="596"/>
      <c r="BA10" s="596"/>
      <c r="BB10" s="596"/>
      <c r="BC10" s="596"/>
      <c r="BD10" s="596"/>
      <c r="BE10" s="596"/>
      <c r="BF10" s="596"/>
      <c r="BG10" s="596"/>
      <c r="BH10" s="596"/>
      <c r="BI10" s="596"/>
      <c r="BJ10" s="596"/>
      <c r="BK10" s="596"/>
      <c r="BL10" s="596"/>
      <c r="BM10" s="596"/>
      <c r="BN10" s="596"/>
      <c r="BO10" s="596"/>
      <c r="BP10" s="596"/>
      <c r="BQ10" s="596"/>
      <c r="BR10" s="596"/>
      <c r="BS10" s="596"/>
      <c r="BT10" s="596"/>
      <c r="BU10" s="596"/>
      <c r="BV10" s="596"/>
      <c r="BW10" s="596"/>
      <c r="BX10" s="596"/>
      <c r="BY10" s="596"/>
      <c r="BZ10" s="596"/>
      <c r="CA10" s="596"/>
      <c r="CB10" s="596"/>
      <c r="CC10" s="596"/>
      <c r="CD10" s="596"/>
      <c r="CE10" s="596"/>
      <c r="CF10" s="596"/>
      <c r="CG10" s="596"/>
      <c r="CH10" s="596"/>
      <c r="CI10" s="596"/>
      <c r="CJ10" s="596"/>
      <c r="CK10" s="596"/>
      <c r="CL10" s="596"/>
      <c r="CM10" s="596"/>
      <c r="CN10" s="596"/>
      <c r="CO10" s="596"/>
      <c r="CP10" s="596"/>
      <c r="CQ10" s="596"/>
      <c r="CR10" s="596"/>
      <c r="CS10" s="596"/>
      <c r="CT10" s="596"/>
      <c r="CU10" s="596"/>
      <c r="CV10" s="596"/>
      <c r="CW10" s="596"/>
      <c r="CX10" s="596"/>
      <c r="CY10" s="596"/>
      <c r="CZ10" s="596"/>
      <c r="DA10" s="596"/>
      <c r="DB10" s="596"/>
      <c r="DC10" s="596"/>
      <c r="DD10" s="596"/>
      <c r="DE10" s="596"/>
      <c r="DF10" s="596"/>
      <c r="DG10" s="596"/>
      <c r="DH10" s="596"/>
      <c r="DI10" s="596"/>
      <c r="DJ10" s="596"/>
      <c r="DK10" s="596"/>
      <c r="DL10" s="596"/>
      <c r="DM10" s="596"/>
      <c r="DN10" s="596"/>
      <c r="DO10" s="596"/>
      <c r="DP10" s="596"/>
      <c r="DQ10" s="596"/>
      <c r="DR10" s="596"/>
      <c r="DS10" s="596"/>
      <c r="DT10" s="596"/>
      <c r="DU10" s="596"/>
      <c r="DV10" s="596"/>
      <c r="DW10" s="596"/>
      <c r="DX10" s="596"/>
      <c r="DY10" s="596"/>
      <c r="DZ10" s="596"/>
      <c r="EA10" s="596"/>
      <c r="EB10" s="596"/>
      <c r="EC10" s="596"/>
      <c r="ED10" s="596"/>
      <c r="EE10" s="596"/>
      <c r="EF10" s="596"/>
      <c r="EG10" s="596"/>
      <c r="EH10" s="596"/>
      <c r="EI10" s="596"/>
      <c r="EJ10" s="596"/>
      <c r="EK10" s="596"/>
      <c r="EL10" s="596"/>
      <c r="EM10" s="596"/>
      <c r="EN10" s="596"/>
      <c r="EO10" s="596"/>
      <c r="EP10" s="596"/>
      <c r="EQ10" s="596"/>
      <c r="ER10" s="596"/>
      <c r="ES10" s="596"/>
      <c r="ET10" s="596"/>
      <c r="EU10" s="596"/>
      <c r="EV10" s="596"/>
      <c r="EW10" s="596"/>
      <c r="EX10" s="596"/>
      <c r="EY10" s="596"/>
      <c r="EZ10" s="596"/>
      <c r="FA10" s="596"/>
      <c r="FB10" s="596"/>
      <c r="FC10" s="596"/>
      <c r="FD10" s="596"/>
      <c r="FE10" s="596"/>
      <c r="FF10" s="596"/>
      <c r="FG10" s="596"/>
      <c r="FH10" s="596"/>
      <c r="FI10" s="596"/>
      <c r="FJ10" s="596"/>
      <c r="FK10" s="596"/>
      <c r="FL10" s="596"/>
      <c r="FM10" s="596"/>
      <c r="FN10" s="596"/>
      <c r="FO10" s="596"/>
      <c r="FP10" s="596"/>
      <c r="FQ10" s="596"/>
      <c r="FR10" s="596"/>
      <c r="FS10" s="596"/>
      <c r="FT10" s="596"/>
      <c r="FU10" s="596"/>
      <c r="FV10" s="596"/>
      <c r="FW10" s="596"/>
      <c r="FX10" s="596"/>
      <c r="FY10" s="596"/>
      <c r="FZ10" s="596"/>
      <c r="GA10" s="596"/>
      <c r="GB10" s="596"/>
      <c r="GC10" s="596"/>
      <c r="GD10" s="596"/>
      <c r="GE10" s="596"/>
      <c r="GF10" s="596"/>
      <c r="GG10" s="596"/>
      <c r="GH10" s="596"/>
      <c r="GI10" s="596"/>
      <c r="GJ10" s="596"/>
      <c r="GK10" s="596"/>
      <c r="GL10" s="596"/>
      <c r="GM10" s="596"/>
      <c r="GN10" s="596"/>
      <c r="GO10" s="596"/>
      <c r="GP10" s="596"/>
      <c r="GQ10" s="596"/>
      <c r="GR10" s="596"/>
      <c r="GS10" s="596"/>
      <c r="GT10" s="596"/>
      <c r="GU10" s="596"/>
      <c r="GV10" s="596"/>
      <c r="GW10" s="596"/>
      <c r="GX10" s="596"/>
      <c r="GY10" s="596"/>
      <c r="GZ10" s="596"/>
      <c r="HA10" s="596"/>
      <c r="HB10" s="596"/>
      <c r="HC10" s="596"/>
      <c r="HD10" s="596"/>
      <c r="HE10" s="596"/>
      <c r="HF10" s="596"/>
      <c r="HG10" s="596"/>
      <c r="HH10" s="596"/>
      <c r="HI10" s="596"/>
      <c r="HJ10" s="596"/>
      <c r="HK10" s="596"/>
      <c r="HL10" s="596"/>
      <c r="HM10" s="596"/>
      <c r="HN10" s="596"/>
      <c r="HO10" s="596"/>
      <c r="HP10" s="596"/>
      <c r="HQ10" s="596"/>
      <c r="HR10" s="596"/>
      <c r="HS10" s="596"/>
      <c r="HT10" s="596"/>
      <c r="HU10" s="596"/>
      <c r="HV10" s="596"/>
      <c r="HW10" s="596"/>
      <c r="HX10" s="596"/>
      <c r="HY10" s="596"/>
      <c r="HZ10" s="596"/>
      <c r="IA10" s="596"/>
      <c r="IB10" s="596"/>
      <c r="IC10" s="596"/>
      <c r="ID10" s="596"/>
      <c r="IE10" s="596"/>
      <c r="IF10" s="596"/>
      <c r="IG10" s="596"/>
      <c r="IH10" s="596"/>
      <c r="II10" s="596"/>
      <c r="IJ10" s="596"/>
      <c r="IK10" s="596"/>
      <c r="IL10" s="596"/>
      <c r="IM10" s="596"/>
      <c r="IN10" s="596"/>
      <c r="IO10" s="596"/>
      <c r="IP10" s="596"/>
      <c r="IQ10" s="596"/>
      <c r="IR10" s="596"/>
      <c r="IS10" s="596"/>
      <c r="IT10" s="596"/>
      <c r="IU10" s="596"/>
      <c r="IV10" s="596"/>
    </row>
    <row r="11" spans="1:256" s="593" customFormat="1" ht="12.75" customHeight="1">
      <c r="A11" s="881" t="s">
        <v>647</v>
      </c>
      <c r="B11" s="882"/>
      <c r="C11" s="882"/>
      <c r="D11" s="882"/>
      <c r="E11" s="882"/>
      <c r="F11" s="882"/>
      <c r="G11" s="882"/>
      <c r="H11" s="882"/>
      <c r="I11" s="882"/>
      <c r="J11" s="882"/>
      <c r="K11" s="883"/>
    </row>
    <row r="12" spans="1:256" s="593" customFormat="1" ht="12" customHeight="1">
      <c r="A12" s="886" t="s">
        <v>648</v>
      </c>
      <c r="B12" s="887" t="s">
        <v>649</v>
      </c>
      <c r="C12" s="887" t="s">
        <v>650</v>
      </c>
      <c r="D12" s="887" t="s">
        <v>651</v>
      </c>
      <c r="E12" s="887" t="s">
        <v>652</v>
      </c>
      <c r="F12" s="887" t="s">
        <v>653</v>
      </c>
      <c r="G12" s="887" t="s">
        <v>654</v>
      </c>
      <c r="H12" s="888" t="s">
        <v>655</v>
      </c>
      <c r="I12" s="889"/>
      <c r="J12" s="887" t="s">
        <v>656</v>
      </c>
      <c r="K12" s="892"/>
    </row>
    <row r="13" spans="1:256" s="593" customFormat="1" ht="24" customHeight="1">
      <c r="A13" s="886"/>
      <c r="B13" s="887"/>
      <c r="C13" s="887"/>
      <c r="D13" s="887"/>
      <c r="E13" s="887"/>
      <c r="F13" s="887"/>
      <c r="G13" s="887"/>
      <c r="H13" s="890"/>
      <c r="I13" s="891"/>
      <c r="J13" s="184" t="s">
        <v>657</v>
      </c>
      <c r="K13" s="597" t="s">
        <v>658</v>
      </c>
    </row>
    <row r="14" spans="1:256" s="593" customFormat="1" ht="10.199999999999999">
      <c r="A14" s="598">
        <v>1</v>
      </c>
      <c r="B14" s="599"/>
      <c r="C14" s="599"/>
      <c r="D14" s="600"/>
      <c r="E14" s="599"/>
      <c r="F14" s="599"/>
      <c r="G14" s="599"/>
      <c r="H14" s="893"/>
      <c r="I14" s="894"/>
      <c r="J14" s="601"/>
      <c r="K14" s="602"/>
    </row>
    <row r="15" spans="1:256" s="593" customFormat="1" ht="10.199999999999999">
      <c r="A15" s="598">
        <v>2</v>
      </c>
      <c r="B15" s="599"/>
      <c r="C15" s="599"/>
      <c r="D15" s="600"/>
      <c r="E15" s="599"/>
      <c r="F15" s="599"/>
      <c r="G15" s="599"/>
      <c r="H15" s="893"/>
      <c r="I15" s="894"/>
      <c r="J15" s="601"/>
      <c r="K15" s="602"/>
    </row>
    <row r="16" spans="1:256" s="593" customFormat="1" ht="10.199999999999999">
      <c r="A16" s="598">
        <v>3</v>
      </c>
      <c r="B16" s="599"/>
      <c r="C16" s="599"/>
      <c r="D16" s="600"/>
      <c r="E16" s="599"/>
      <c r="F16" s="599"/>
      <c r="G16" s="599"/>
      <c r="H16" s="893"/>
      <c r="I16" s="894"/>
      <c r="J16" s="601"/>
      <c r="K16" s="602"/>
    </row>
    <row r="17" spans="1:11" s="593" customFormat="1" ht="10.199999999999999">
      <c r="A17" s="598">
        <v>4</v>
      </c>
      <c r="B17" s="599"/>
      <c r="C17" s="599"/>
      <c r="D17" s="600"/>
      <c r="E17" s="599"/>
      <c r="F17" s="599"/>
      <c r="G17" s="599"/>
      <c r="H17" s="893"/>
      <c r="I17" s="894"/>
      <c r="J17" s="601"/>
      <c r="K17" s="602"/>
    </row>
    <row r="18" spans="1:11" s="593" customFormat="1" ht="10.199999999999999">
      <c r="A18" s="598">
        <v>5</v>
      </c>
      <c r="B18" s="599"/>
      <c r="C18" s="599"/>
      <c r="D18" s="600"/>
      <c r="E18" s="599"/>
      <c r="F18" s="599"/>
      <c r="G18" s="599"/>
      <c r="H18" s="893"/>
      <c r="I18" s="894"/>
      <c r="J18" s="601"/>
      <c r="K18" s="602"/>
    </row>
    <row r="19" spans="1:11" s="593" customFormat="1" ht="10.199999999999999">
      <c r="A19" s="598">
        <v>6</v>
      </c>
      <c r="B19" s="599"/>
      <c r="C19" s="599"/>
      <c r="D19" s="600"/>
      <c r="E19" s="599"/>
      <c r="F19" s="599"/>
      <c r="G19" s="599"/>
      <c r="H19" s="893"/>
      <c r="I19" s="894"/>
      <c r="J19" s="601"/>
      <c r="K19" s="602"/>
    </row>
    <row r="20" spans="1:11" s="593" customFormat="1" ht="10.199999999999999">
      <c r="A20" s="598">
        <v>7</v>
      </c>
      <c r="B20" s="599"/>
      <c r="C20" s="599"/>
      <c r="D20" s="600"/>
      <c r="E20" s="599"/>
      <c r="F20" s="599"/>
      <c r="G20" s="599"/>
      <c r="H20" s="893"/>
      <c r="I20" s="894"/>
      <c r="J20" s="601"/>
      <c r="K20" s="602"/>
    </row>
    <row r="21" spans="1:11" s="593" customFormat="1" ht="10.199999999999999">
      <c r="A21" s="598">
        <v>8</v>
      </c>
      <c r="B21" s="599"/>
      <c r="C21" s="599"/>
      <c r="D21" s="600"/>
      <c r="E21" s="599"/>
      <c r="F21" s="599"/>
      <c r="G21" s="599"/>
      <c r="H21" s="893"/>
      <c r="I21" s="894"/>
      <c r="J21" s="601"/>
      <c r="K21" s="602"/>
    </row>
    <row r="22" spans="1:11" s="593" customFormat="1" ht="10.199999999999999">
      <c r="A22" s="598">
        <v>9</v>
      </c>
      <c r="B22" s="599"/>
      <c r="C22" s="599"/>
      <c r="D22" s="600"/>
      <c r="E22" s="599"/>
      <c r="F22" s="599"/>
      <c r="G22" s="599"/>
      <c r="H22" s="893"/>
      <c r="I22" s="894"/>
      <c r="J22" s="601"/>
      <c r="K22" s="602"/>
    </row>
    <row r="23" spans="1:11" s="593" customFormat="1" ht="10.199999999999999">
      <c r="A23" s="598">
        <v>10</v>
      </c>
      <c r="B23" s="599"/>
      <c r="C23" s="599"/>
      <c r="D23" s="600"/>
      <c r="E23" s="599"/>
      <c r="F23" s="599"/>
      <c r="G23" s="599"/>
      <c r="H23" s="893"/>
      <c r="I23" s="894"/>
      <c r="J23" s="601"/>
      <c r="K23" s="602"/>
    </row>
    <row r="24" spans="1:11" s="593" customFormat="1" ht="10.199999999999999">
      <c r="A24" s="598">
        <v>11</v>
      </c>
      <c r="B24" s="599"/>
      <c r="C24" s="599"/>
      <c r="D24" s="600"/>
      <c r="E24" s="599"/>
      <c r="F24" s="599"/>
      <c r="G24" s="599"/>
      <c r="H24" s="893"/>
      <c r="I24" s="894"/>
      <c r="J24" s="601"/>
      <c r="K24" s="602"/>
    </row>
    <row r="25" spans="1:11" s="593" customFormat="1" ht="10.199999999999999">
      <c r="A25" s="598">
        <v>12</v>
      </c>
      <c r="B25" s="599"/>
      <c r="C25" s="599"/>
      <c r="D25" s="600"/>
      <c r="E25" s="599"/>
      <c r="F25" s="599"/>
      <c r="G25" s="599"/>
      <c r="H25" s="893"/>
      <c r="I25" s="894"/>
      <c r="J25" s="601"/>
      <c r="K25" s="602"/>
    </row>
    <row r="26" spans="1:11" s="593" customFormat="1" ht="10.199999999999999">
      <c r="A26" s="598">
        <v>13</v>
      </c>
      <c r="B26" s="599"/>
      <c r="C26" s="599"/>
      <c r="D26" s="600"/>
      <c r="E26" s="599"/>
      <c r="F26" s="599"/>
      <c r="G26" s="599"/>
      <c r="H26" s="893"/>
      <c r="I26" s="894"/>
      <c r="J26" s="601"/>
      <c r="K26" s="602"/>
    </row>
    <row r="27" spans="1:11" s="593" customFormat="1" ht="10.199999999999999">
      <c r="A27" s="598">
        <v>14</v>
      </c>
      <c r="B27" s="599"/>
      <c r="C27" s="599"/>
      <c r="D27" s="600"/>
      <c r="E27" s="599"/>
      <c r="F27" s="599"/>
      <c r="G27" s="599"/>
      <c r="H27" s="893"/>
      <c r="I27" s="894"/>
      <c r="J27" s="601"/>
      <c r="K27" s="602"/>
    </row>
    <row r="28" spans="1:11" s="593" customFormat="1" ht="10.199999999999999">
      <c r="A28" s="598">
        <v>15</v>
      </c>
      <c r="B28" s="599"/>
      <c r="C28" s="599"/>
      <c r="D28" s="600"/>
      <c r="E28" s="599"/>
      <c r="F28" s="599"/>
      <c r="G28" s="599"/>
      <c r="H28" s="893"/>
      <c r="I28" s="894"/>
      <c r="J28" s="601"/>
      <c r="K28" s="602"/>
    </row>
    <row r="29" spans="1:11" s="593" customFormat="1" ht="10.199999999999999">
      <c r="A29" s="598">
        <v>16</v>
      </c>
      <c r="B29" s="599"/>
      <c r="C29" s="599"/>
      <c r="D29" s="600"/>
      <c r="E29" s="599"/>
      <c r="F29" s="599"/>
      <c r="G29" s="599"/>
      <c r="H29" s="893"/>
      <c r="I29" s="894"/>
      <c r="J29" s="601"/>
      <c r="K29" s="602"/>
    </row>
    <row r="30" spans="1:11" s="593" customFormat="1" ht="10.199999999999999">
      <c r="A30" s="598">
        <v>17</v>
      </c>
      <c r="B30" s="599"/>
      <c r="C30" s="599"/>
      <c r="D30" s="600"/>
      <c r="E30" s="599"/>
      <c r="F30" s="599"/>
      <c r="G30" s="599"/>
      <c r="H30" s="893"/>
      <c r="I30" s="894"/>
      <c r="J30" s="601"/>
      <c r="K30" s="602"/>
    </row>
    <row r="31" spans="1:11" s="593" customFormat="1" ht="10.199999999999999">
      <c r="A31" s="598">
        <v>18</v>
      </c>
      <c r="B31" s="599"/>
      <c r="C31" s="599"/>
      <c r="D31" s="600"/>
      <c r="E31" s="599"/>
      <c r="F31" s="599"/>
      <c r="G31" s="599"/>
      <c r="H31" s="893"/>
      <c r="I31" s="894"/>
      <c r="J31" s="601"/>
      <c r="K31" s="602"/>
    </row>
    <row r="32" spans="1:11" s="593" customFormat="1" ht="10.199999999999999">
      <c r="A32" s="598">
        <v>19</v>
      </c>
      <c r="B32" s="599"/>
      <c r="C32" s="599"/>
      <c r="D32" s="600"/>
      <c r="E32" s="599"/>
      <c r="F32" s="599"/>
      <c r="G32" s="599"/>
      <c r="H32" s="893"/>
      <c r="I32" s="894"/>
      <c r="J32" s="601"/>
      <c r="K32" s="602"/>
    </row>
    <row r="33" spans="1:12" s="593" customFormat="1" ht="10.199999999999999">
      <c r="A33" s="598">
        <v>20</v>
      </c>
      <c r="B33" s="599"/>
      <c r="C33" s="599"/>
      <c r="D33" s="600"/>
      <c r="E33" s="599"/>
      <c r="F33" s="599"/>
      <c r="G33" s="599"/>
      <c r="H33" s="893"/>
      <c r="I33" s="894"/>
      <c r="J33" s="601"/>
      <c r="K33" s="602"/>
    </row>
    <row r="34" spans="1:12" s="593" customFormat="1" ht="10.199999999999999">
      <c r="A34" s="598">
        <v>21</v>
      </c>
      <c r="B34" s="603"/>
      <c r="C34" s="603"/>
      <c r="D34" s="604"/>
      <c r="E34" s="603"/>
      <c r="F34" s="603"/>
      <c r="G34" s="603"/>
      <c r="H34" s="893"/>
      <c r="I34" s="894"/>
      <c r="J34" s="605"/>
      <c r="K34" s="606"/>
    </row>
    <row r="35" spans="1:12" s="593" customFormat="1" ht="10.199999999999999">
      <c r="A35" s="598">
        <v>22</v>
      </c>
      <c r="B35" s="603"/>
      <c r="C35" s="603"/>
      <c r="D35" s="604"/>
      <c r="E35" s="603"/>
      <c r="F35" s="603"/>
      <c r="G35" s="603"/>
      <c r="H35" s="893"/>
      <c r="I35" s="894"/>
      <c r="J35" s="605"/>
      <c r="K35" s="606"/>
    </row>
    <row r="36" spans="1:12" s="593" customFormat="1" ht="10.199999999999999">
      <c r="A36" s="598">
        <v>23</v>
      </c>
      <c r="B36" s="603"/>
      <c r="C36" s="603"/>
      <c r="D36" s="604"/>
      <c r="E36" s="603"/>
      <c r="F36" s="603"/>
      <c r="G36" s="603"/>
      <c r="H36" s="893"/>
      <c r="I36" s="894"/>
      <c r="J36" s="605"/>
      <c r="K36" s="606"/>
    </row>
    <row r="37" spans="1:12" s="593" customFormat="1" ht="10.199999999999999">
      <c r="A37" s="598">
        <v>24</v>
      </c>
      <c r="B37" s="603"/>
      <c r="C37" s="603"/>
      <c r="D37" s="604"/>
      <c r="E37" s="603"/>
      <c r="F37" s="603"/>
      <c r="G37" s="603"/>
      <c r="H37" s="893"/>
      <c r="I37" s="894"/>
      <c r="J37" s="605"/>
      <c r="K37" s="606"/>
    </row>
    <row r="38" spans="1:12" s="593" customFormat="1" ht="10.199999999999999">
      <c r="A38" s="598">
        <v>25</v>
      </c>
      <c r="B38" s="603"/>
      <c r="C38" s="603"/>
      <c r="D38" s="604"/>
      <c r="E38" s="603"/>
      <c r="F38" s="603"/>
      <c r="G38" s="603"/>
      <c r="H38" s="893"/>
      <c r="I38" s="894"/>
      <c r="J38" s="605"/>
      <c r="K38" s="606"/>
    </row>
    <row r="39" spans="1:12" s="593" customFormat="1" ht="10.199999999999999">
      <c r="A39" s="598">
        <v>26</v>
      </c>
      <c r="B39" s="607"/>
      <c r="C39" s="607"/>
      <c r="D39" s="608"/>
      <c r="E39" s="607"/>
      <c r="F39" s="607"/>
      <c r="G39" s="607"/>
      <c r="H39" s="893"/>
      <c r="I39" s="894"/>
      <c r="J39" s="609"/>
      <c r="K39" s="610"/>
    </row>
    <row r="40" spans="1:12" s="593" customFormat="1" ht="10.199999999999999">
      <c r="A40" s="598">
        <v>27</v>
      </c>
      <c r="B40" s="607"/>
      <c r="C40" s="607"/>
      <c r="D40" s="608"/>
      <c r="E40" s="607"/>
      <c r="F40" s="607"/>
      <c r="G40" s="607"/>
      <c r="H40" s="893"/>
      <c r="I40" s="894"/>
      <c r="J40" s="609"/>
      <c r="K40" s="610"/>
    </row>
    <row r="41" spans="1:12" s="593" customFormat="1" ht="10.199999999999999">
      <c r="A41" s="598">
        <v>28</v>
      </c>
      <c r="B41" s="607"/>
      <c r="C41" s="607"/>
      <c r="D41" s="608"/>
      <c r="E41" s="607"/>
      <c r="F41" s="607"/>
      <c r="G41" s="607"/>
      <c r="H41" s="893"/>
      <c r="I41" s="894"/>
      <c r="J41" s="609"/>
      <c r="K41" s="610"/>
    </row>
    <row r="42" spans="1:12" s="593" customFormat="1" ht="10.199999999999999">
      <c r="A42" s="598">
        <v>29</v>
      </c>
      <c r="B42" s="607"/>
      <c r="C42" s="607"/>
      <c r="D42" s="608"/>
      <c r="E42" s="607"/>
      <c r="F42" s="607"/>
      <c r="G42" s="607"/>
      <c r="H42" s="893"/>
      <c r="I42" s="894"/>
      <c r="J42" s="609"/>
      <c r="K42" s="610"/>
    </row>
    <row r="43" spans="1:12" s="593" customFormat="1" ht="10.8" thickBot="1">
      <c r="A43" s="611">
        <v>30</v>
      </c>
      <c r="B43" s="612"/>
      <c r="C43" s="612"/>
      <c r="D43" s="613"/>
      <c r="E43" s="612"/>
      <c r="F43" s="612"/>
      <c r="G43" s="612"/>
      <c r="H43" s="903"/>
      <c r="I43" s="904"/>
      <c r="J43" s="614"/>
      <c r="K43" s="615"/>
    </row>
    <row r="44" spans="1:12" s="593" customFormat="1" ht="6" customHeight="1">
      <c r="B44" s="616"/>
      <c r="C44" s="616"/>
      <c r="D44" s="617"/>
      <c r="E44" s="616"/>
      <c r="F44" s="616"/>
      <c r="G44" s="616"/>
      <c r="H44" s="618"/>
      <c r="I44" s="618"/>
      <c r="J44" s="619"/>
      <c r="K44" s="619"/>
    </row>
    <row r="45" spans="1:12" s="621" customFormat="1" ht="8.4">
      <c r="A45" s="620" t="s">
        <v>659</v>
      </c>
    </row>
    <row r="46" spans="1:12" s="621" customFormat="1" ht="8.4">
      <c r="A46" s="620" t="s">
        <v>660</v>
      </c>
      <c r="C46" s="622"/>
      <c r="D46" s="622"/>
      <c r="E46" s="622"/>
      <c r="F46" s="622"/>
      <c r="G46" s="622"/>
      <c r="H46" s="622"/>
      <c r="I46" s="622"/>
      <c r="J46" s="622"/>
      <c r="K46" s="622"/>
      <c r="L46" s="622"/>
    </row>
    <row r="47" spans="1:12" s="621" customFormat="1" ht="8.4">
      <c r="A47" s="620"/>
      <c r="C47" s="622"/>
      <c r="D47" s="622"/>
      <c r="E47" s="622"/>
      <c r="F47" s="622"/>
      <c r="G47" s="622"/>
      <c r="H47" s="622"/>
      <c r="I47" s="622"/>
      <c r="J47" s="622"/>
      <c r="K47" s="622"/>
      <c r="L47" s="622"/>
    </row>
    <row r="48" spans="1:12" s="621" customFormat="1" ht="9" thickBot="1">
      <c r="A48" s="620"/>
      <c r="C48" s="622"/>
      <c r="D48" s="622"/>
      <c r="E48" s="622"/>
      <c r="F48" s="622"/>
      <c r="G48" s="622"/>
      <c r="H48" s="622"/>
      <c r="I48" s="622"/>
      <c r="J48" s="622"/>
      <c r="K48" s="622"/>
      <c r="L48" s="622"/>
    </row>
    <row r="49" spans="1:12" s="593" customFormat="1" ht="13.5" customHeight="1">
      <c r="A49" s="895" t="s">
        <v>661</v>
      </c>
      <c r="B49" s="896"/>
      <c r="C49" s="896"/>
      <c r="D49" s="896"/>
      <c r="E49" s="896"/>
      <c r="F49" s="896"/>
      <c r="G49" s="896"/>
      <c r="H49" s="896"/>
      <c r="I49" s="896"/>
      <c r="J49" s="896"/>
      <c r="K49" s="896"/>
      <c r="L49" s="897"/>
    </row>
    <row r="50" spans="1:12" s="624" customFormat="1" ht="33.75" customHeight="1">
      <c r="A50" s="623" t="s">
        <v>648</v>
      </c>
      <c r="B50" s="184" t="s">
        <v>649</v>
      </c>
      <c r="C50" s="184" t="s">
        <v>650</v>
      </c>
      <c r="D50" s="184" t="s">
        <v>662</v>
      </c>
      <c r="E50" s="184" t="s">
        <v>652</v>
      </c>
      <c r="F50" s="184" t="s">
        <v>663</v>
      </c>
      <c r="G50" s="184" t="s">
        <v>654</v>
      </c>
      <c r="H50" s="898" t="s">
        <v>655</v>
      </c>
      <c r="I50" s="899"/>
      <c r="J50" s="887" t="s">
        <v>664</v>
      </c>
      <c r="K50" s="887"/>
      <c r="L50" s="597" t="s">
        <v>665</v>
      </c>
    </row>
    <row r="51" spans="1:12" s="593" customFormat="1" ht="10.199999999999999">
      <c r="A51" s="598">
        <v>1</v>
      </c>
      <c r="B51" s="625"/>
      <c r="C51" s="625"/>
      <c r="D51" s="625"/>
      <c r="E51" s="625"/>
      <c r="F51" s="625"/>
      <c r="G51" s="625"/>
      <c r="H51" s="900"/>
      <c r="I51" s="901"/>
      <c r="J51" s="902"/>
      <c r="K51" s="902"/>
      <c r="L51" s="626"/>
    </row>
    <row r="52" spans="1:12" s="593" customFormat="1" ht="10.199999999999999">
      <c r="A52" s="598">
        <v>2</v>
      </c>
      <c r="B52" s="625"/>
      <c r="C52" s="625"/>
      <c r="D52" s="625"/>
      <c r="E52" s="625"/>
      <c r="F52" s="625"/>
      <c r="G52" s="625"/>
      <c r="H52" s="900"/>
      <c r="I52" s="901"/>
      <c r="J52" s="902"/>
      <c r="K52" s="902"/>
      <c r="L52" s="626"/>
    </row>
    <row r="53" spans="1:12" s="593" customFormat="1" ht="10.199999999999999">
      <c r="A53" s="598">
        <v>3</v>
      </c>
      <c r="B53" s="625"/>
      <c r="C53" s="625"/>
      <c r="D53" s="625"/>
      <c r="E53" s="625"/>
      <c r="F53" s="625"/>
      <c r="G53" s="625"/>
      <c r="H53" s="900"/>
      <c r="I53" s="901"/>
      <c r="J53" s="902"/>
      <c r="K53" s="902"/>
      <c r="L53" s="626"/>
    </row>
    <row r="54" spans="1:12" s="593" customFormat="1" ht="10.199999999999999">
      <c r="A54" s="598">
        <v>4</v>
      </c>
      <c r="B54" s="625"/>
      <c r="C54" s="625"/>
      <c r="D54" s="625"/>
      <c r="E54" s="625"/>
      <c r="F54" s="625"/>
      <c r="G54" s="625"/>
      <c r="H54" s="900"/>
      <c r="I54" s="901"/>
      <c r="J54" s="902"/>
      <c r="K54" s="902"/>
      <c r="L54" s="626"/>
    </row>
    <row r="55" spans="1:12" s="593" customFormat="1" ht="10.199999999999999">
      <c r="A55" s="598">
        <v>5</v>
      </c>
      <c r="B55" s="625"/>
      <c r="C55" s="625"/>
      <c r="D55" s="627"/>
      <c r="E55" s="625"/>
      <c r="F55" s="625"/>
      <c r="G55" s="625"/>
      <c r="H55" s="900"/>
      <c r="I55" s="901"/>
      <c r="J55" s="902"/>
      <c r="K55" s="902"/>
      <c r="L55" s="626"/>
    </row>
    <row r="56" spans="1:12" s="593" customFormat="1" ht="10.199999999999999">
      <c r="A56" s="598">
        <v>6</v>
      </c>
      <c r="B56" s="625"/>
      <c r="C56" s="625"/>
      <c r="D56" s="627"/>
      <c r="E56" s="625"/>
      <c r="F56" s="625"/>
      <c r="G56" s="625"/>
      <c r="H56" s="900"/>
      <c r="I56" s="901"/>
      <c r="J56" s="902"/>
      <c r="K56" s="902"/>
      <c r="L56" s="626"/>
    </row>
    <row r="57" spans="1:12" s="593" customFormat="1" ht="10.199999999999999">
      <c r="A57" s="598">
        <v>7</v>
      </c>
      <c r="B57" s="625"/>
      <c r="C57" s="625"/>
      <c r="D57" s="627"/>
      <c r="E57" s="625"/>
      <c r="F57" s="625"/>
      <c r="G57" s="625"/>
      <c r="H57" s="900"/>
      <c r="I57" s="901"/>
      <c r="J57" s="902"/>
      <c r="K57" s="902"/>
      <c r="L57" s="626"/>
    </row>
    <row r="58" spans="1:12" s="593" customFormat="1" ht="10.199999999999999">
      <c r="A58" s="598">
        <v>8</v>
      </c>
      <c r="B58" s="625"/>
      <c r="C58" s="625"/>
      <c r="D58" s="627"/>
      <c r="E58" s="625"/>
      <c r="F58" s="625"/>
      <c r="G58" s="625"/>
      <c r="H58" s="900"/>
      <c r="I58" s="901"/>
      <c r="J58" s="902"/>
      <c r="K58" s="902"/>
      <c r="L58" s="626"/>
    </row>
    <row r="59" spans="1:12" s="593" customFormat="1" ht="10.199999999999999">
      <c r="A59" s="598">
        <v>9</v>
      </c>
      <c r="B59" s="625"/>
      <c r="C59" s="625"/>
      <c r="D59" s="625"/>
      <c r="E59" s="625"/>
      <c r="F59" s="625"/>
      <c r="G59" s="625"/>
      <c r="H59" s="900"/>
      <c r="I59" s="901"/>
      <c r="J59" s="902"/>
      <c r="K59" s="902"/>
      <c r="L59" s="626"/>
    </row>
    <row r="60" spans="1:12" s="593" customFormat="1" ht="10.199999999999999">
      <c r="A60" s="598">
        <v>10</v>
      </c>
      <c r="B60" s="625"/>
      <c r="C60" s="625"/>
      <c r="D60" s="625"/>
      <c r="E60" s="625"/>
      <c r="F60" s="625"/>
      <c r="G60" s="625"/>
      <c r="H60" s="900"/>
      <c r="I60" s="901"/>
      <c r="J60" s="902"/>
      <c r="K60" s="902"/>
      <c r="L60" s="626"/>
    </row>
    <row r="61" spans="1:12" s="593" customFormat="1" ht="10.199999999999999">
      <c r="A61" s="598">
        <v>11</v>
      </c>
      <c r="B61" s="625"/>
      <c r="C61" s="625"/>
      <c r="D61" s="625"/>
      <c r="E61" s="625"/>
      <c r="F61" s="625"/>
      <c r="G61" s="625"/>
      <c r="H61" s="900"/>
      <c r="I61" s="901"/>
      <c r="J61" s="902"/>
      <c r="K61" s="902"/>
      <c r="L61" s="626"/>
    </row>
    <row r="62" spans="1:12" s="593" customFormat="1" ht="10.199999999999999">
      <c r="A62" s="598">
        <v>12</v>
      </c>
      <c r="B62" s="625"/>
      <c r="C62" s="625"/>
      <c r="D62" s="625"/>
      <c r="E62" s="625"/>
      <c r="F62" s="625"/>
      <c r="G62" s="625"/>
      <c r="H62" s="900"/>
      <c r="I62" s="901"/>
      <c r="J62" s="902"/>
      <c r="K62" s="902"/>
      <c r="L62" s="626"/>
    </row>
    <row r="63" spans="1:12" s="593" customFormat="1" ht="10.199999999999999">
      <c r="A63" s="598">
        <v>13</v>
      </c>
      <c r="B63" s="625"/>
      <c r="C63" s="625"/>
      <c r="D63" s="625"/>
      <c r="E63" s="625"/>
      <c r="F63" s="625"/>
      <c r="G63" s="625"/>
      <c r="H63" s="900"/>
      <c r="I63" s="901"/>
      <c r="J63" s="902"/>
      <c r="K63" s="902"/>
      <c r="L63" s="626"/>
    </row>
    <row r="64" spans="1:12" s="593" customFormat="1" ht="10.199999999999999">
      <c r="A64" s="598">
        <v>14</v>
      </c>
      <c r="B64" s="625"/>
      <c r="C64" s="625"/>
      <c r="D64" s="625"/>
      <c r="E64" s="625"/>
      <c r="F64" s="625"/>
      <c r="G64" s="625"/>
      <c r="H64" s="900"/>
      <c r="I64" s="901"/>
      <c r="J64" s="902"/>
      <c r="K64" s="902"/>
      <c r="L64" s="626"/>
    </row>
    <row r="65" spans="1:12" s="593" customFormat="1" ht="13.5" customHeight="1" thickBot="1">
      <c r="A65" s="611">
        <v>15</v>
      </c>
      <c r="B65" s="628"/>
      <c r="C65" s="628"/>
      <c r="D65" s="628"/>
      <c r="E65" s="628"/>
      <c r="F65" s="628"/>
      <c r="G65" s="628"/>
      <c r="H65" s="905"/>
      <c r="I65" s="906"/>
      <c r="J65" s="907"/>
      <c r="K65" s="907"/>
      <c r="L65" s="629"/>
    </row>
    <row r="66" spans="1:12" s="593" customFormat="1" ht="11.1" customHeight="1" thickBot="1">
      <c r="B66" s="630"/>
      <c r="C66" s="630"/>
      <c r="D66" s="630"/>
      <c r="E66" s="630"/>
      <c r="F66" s="630"/>
      <c r="G66" s="630"/>
      <c r="H66" s="630"/>
      <c r="I66" s="630"/>
      <c r="J66" s="630"/>
      <c r="K66" s="630"/>
      <c r="L66" s="630"/>
    </row>
    <row r="67" spans="1:12" s="593" customFormat="1" ht="13.5" customHeight="1">
      <c r="A67" s="895" t="s">
        <v>666</v>
      </c>
      <c r="B67" s="896"/>
      <c r="C67" s="896"/>
      <c r="D67" s="896"/>
      <c r="E67" s="896"/>
      <c r="F67" s="896"/>
      <c r="G67" s="896"/>
      <c r="H67" s="896"/>
      <c r="I67" s="896"/>
      <c r="J67" s="896"/>
      <c r="K67" s="896"/>
      <c r="L67" s="897"/>
    </row>
    <row r="68" spans="1:12" s="624" customFormat="1" ht="31.5" customHeight="1">
      <c r="A68" s="623" t="s">
        <v>648</v>
      </c>
      <c r="B68" s="184" t="s">
        <v>649</v>
      </c>
      <c r="C68" s="184" t="s">
        <v>650</v>
      </c>
      <c r="D68" s="184" t="s">
        <v>662</v>
      </c>
      <c r="E68" s="184" t="s">
        <v>652</v>
      </c>
      <c r="F68" s="184" t="s">
        <v>663</v>
      </c>
      <c r="G68" s="184" t="s">
        <v>654</v>
      </c>
      <c r="H68" s="184" t="s">
        <v>667</v>
      </c>
      <c r="I68" s="184" t="s">
        <v>664</v>
      </c>
      <c r="J68" s="887" t="s">
        <v>668</v>
      </c>
      <c r="K68" s="887"/>
      <c r="L68" s="597" t="s">
        <v>665</v>
      </c>
    </row>
    <row r="69" spans="1:12" s="593" customFormat="1" ht="10.199999999999999">
      <c r="A69" s="598">
        <v>1</v>
      </c>
      <c r="B69" s="625"/>
      <c r="C69" s="625"/>
      <c r="D69" s="627"/>
      <c r="E69" s="625"/>
      <c r="F69" s="625"/>
      <c r="G69" s="625"/>
      <c r="H69" s="603"/>
      <c r="I69" s="625"/>
      <c r="J69" s="900"/>
      <c r="K69" s="901"/>
      <c r="L69" s="626"/>
    </row>
    <row r="70" spans="1:12" s="593" customFormat="1" ht="10.199999999999999">
      <c r="A70" s="598">
        <v>2</v>
      </c>
      <c r="B70" s="625"/>
      <c r="C70" s="625"/>
      <c r="D70" s="627"/>
      <c r="E70" s="625"/>
      <c r="F70" s="625"/>
      <c r="G70" s="625"/>
      <c r="H70" s="616"/>
      <c r="I70" s="625"/>
      <c r="J70" s="900"/>
      <c r="K70" s="901"/>
      <c r="L70" s="626"/>
    </row>
    <row r="71" spans="1:12" s="593" customFormat="1" ht="10.199999999999999">
      <c r="A71" s="598">
        <v>3</v>
      </c>
      <c r="B71" s="625"/>
      <c r="C71" s="625"/>
      <c r="D71" s="625"/>
      <c r="E71" s="625"/>
      <c r="F71" s="625"/>
      <c r="G71" s="625"/>
      <c r="H71" s="625"/>
      <c r="I71" s="625"/>
      <c r="J71" s="902"/>
      <c r="K71" s="902"/>
      <c r="L71" s="626"/>
    </row>
    <row r="72" spans="1:12" s="593" customFormat="1" ht="10.199999999999999">
      <c r="A72" s="598">
        <v>4</v>
      </c>
      <c r="B72" s="625"/>
      <c r="C72" s="625"/>
      <c r="D72" s="625"/>
      <c r="E72" s="625"/>
      <c r="F72" s="625"/>
      <c r="G72" s="625"/>
      <c r="H72" s="625"/>
      <c r="I72" s="625"/>
      <c r="J72" s="902"/>
      <c r="K72" s="902"/>
      <c r="L72" s="626"/>
    </row>
    <row r="73" spans="1:12" s="593" customFormat="1" ht="10.199999999999999">
      <c r="A73" s="598">
        <v>5</v>
      </c>
      <c r="B73" s="625"/>
      <c r="C73" s="625"/>
      <c r="D73" s="625"/>
      <c r="E73" s="625"/>
      <c r="F73" s="625"/>
      <c r="G73" s="625"/>
      <c r="H73" s="625"/>
      <c r="I73" s="625"/>
      <c r="J73" s="902"/>
      <c r="K73" s="902"/>
      <c r="L73" s="626"/>
    </row>
    <row r="74" spans="1:12" s="593" customFormat="1" ht="10.199999999999999">
      <c r="A74" s="598">
        <v>6</v>
      </c>
      <c r="B74" s="625"/>
      <c r="C74" s="625"/>
      <c r="D74" s="625"/>
      <c r="E74" s="625"/>
      <c r="F74" s="625"/>
      <c r="G74" s="625"/>
      <c r="H74" s="625"/>
      <c r="I74" s="625"/>
      <c r="J74" s="902"/>
      <c r="K74" s="902"/>
      <c r="L74" s="626"/>
    </row>
    <row r="75" spans="1:12" s="593" customFormat="1" ht="10.199999999999999">
      <c r="A75" s="598">
        <v>7</v>
      </c>
      <c r="B75" s="625"/>
      <c r="C75" s="625"/>
      <c r="D75" s="625"/>
      <c r="E75" s="625"/>
      <c r="F75" s="625"/>
      <c r="G75" s="625"/>
      <c r="H75" s="625"/>
      <c r="I75" s="625"/>
      <c r="J75" s="902"/>
      <c r="K75" s="902"/>
      <c r="L75" s="626"/>
    </row>
    <row r="76" spans="1:12" s="593" customFormat="1" ht="10.199999999999999">
      <c r="A76" s="598">
        <v>8</v>
      </c>
      <c r="B76" s="625"/>
      <c r="C76" s="625"/>
      <c r="D76" s="625"/>
      <c r="E76" s="625"/>
      <c r="F76" s="625"/>
      <c r="G76" s="625"/>
      <c r="H76" s="625"/>
      <c r="I76" s="625"/>
      <c r="J76" s="902"/>
      <c r="K76" s="902"/>
      <c r="L76" s="626"/>
    </row>
    <row r="77" spans="1:12" s="593" customFormat="1" ht="10.199999999999999">
      <c r="A77" s="598">
        <v>9</v>
      </c>
      <c r="B77" s="625"/>
      <c r="C77" s="625"/>
      <c r="D77" s="625"/>
      <c r="E77" s="625"/>
      <c r="F77" s="625"/>
      <c r="G77" s="625"/>
      <c r="H77" s="625"/>
      <c r="I77" s="625"/>
      <c r="J77" s="902"/>
      <c r="K77" s="902"/>
      <c r="L77" s="626"/>
    </row>
    <row r="78" spans="1:12" s="593" customFormat="1" ht="13.5" customHeight="1" thickBot="1">
      <c r="A78" s="611">
        <v>10</v>
      </c>
      <c r="B78" s="628"/>
      <c r="C78" s="628"/>
      <c r="D78" s="628"/>
      <c r="E78" s="628"/>
      <c r="F78" s="628"/>
      <c r="G78" s="628"/>
      <c r="H78" s="628"/>
      <c r="I78" s="628"/>
      <c r="J78" s="907"/>
      <c r="K78" s="907"/>
      <c r="L78" s="629"/>
    </row>
    <row r="79" spans="1:12" s="593" customFormat="1" ht="11.1" customHeight="1" thickBot="1">
      <c r="B79" s="631"/>
      <c r="C79" s="631"/>
      <c r="D79" s="631"/>
      <c r="E79" s="631"/>
      <c r="F79" s="631"/>
      <c r="G79" s="631"/>
      <c r="H79" s="631"/>
      <c r="I79" s="631"/>
      <c r="J79" s="632"/>
      <c r="K79" s="632"/>
      <c r="L79" s="633"/>
    </row>
    <row r="80" spans="1:12" s="593" customFormat="1" ht="13.5" customHeight="1">
      <c r="A80" s="895" t="s">
        <v>669</v>
      </c>
      <c r="B80" s="896"/>
      <c r="C80" s="896"/>
      <c r="D80" s="896"/>
      <c r="E80" s="896"/>
      <c r="F80" s="896"/>
      <c r="G80" s="896" t="s">
        <v>670</v>
      </c>
      <c r="H80" s="896"/>
      <c r="I80" s="896"/>
      <c r="J80" s="896"/>
      <c r="K80" s="896"/>
      <c r="L80" s="897"/>
    </row>
    <row r="81" spans="1:12" s="593" customFormat="1" ht="13.5" customHeight="1">
      <c r="A81" s="914" t="s">
        <v>671</v>
      </c>
      <c r="B81" s="915"/>
      <c r="C81" s="915"/>
      <c r="D81" s="915" t="s">
        <v>672</v>
      </c>
      <c r="E81" s="915"/>
      <c r="F81" s="915"/>
      <c r="G81" s="915" t="s">
        <v>671</v>
      </c>
      <c r="H81" s="915"/>
      <c r="I81" s="915"/>
      <c r="J81" s="915" t="s">
        <v>672</v>
      </c>
      <c r="K81" s="915"/>
      <c r="L81" s="916"/>
    </row>
    <row r="82" spans="1:12" s="593" customFormat="1" ht="13.5" customHeight="1">
      <c r="A82" s="908"/>
      <c r="B82" s="909"/>
      <c r="C82" s="901"/>
      <c r="D82" s="910"/>
      <c r="E82" s="911"/>
      <c r="F82" s="912"/>
      <c r="G82" s="910"/>
      <c r="H82" s="911"/>
      <c r="I82" s="912"/>
      <c r="J82" s="900"/>
      <c r="K82" s="909"/>
      <c r="L82" s="913"/>
    </row>
    <row r="83" spans="1:12" s="593" customFormat="1" ht="13.5" customHeight="1">
      <c r="A83" s="908"/>
      <c r="B83" s="909"/>
      <c r="C83" s="901"/>
      <c r="D83" s="910"/>
      <c r="E83" s="911"/>
      <c r="F83" s="912"/>
      <c r="G83" s="910"/>
      <c r="H83" s="911"/>
      <c r="I83" s="912"/>
      <c r="J83" s="900"/>
      <c r="K83" s="909"/>
      <c r="L83" s="913"/>
    </row>
    <row r="84" spans="1:12" s="593" customFormat="1" ht="13.5" customHeight="1">
      <c r="A84" s="908"/>
      <c r="B84" s="909"/>
      <c r="C84" s="901"/>
      <c r="D84" s="910"/>
      <c r="E84" s="911"/>
      <c r="F84" s="912"/>
      <c r="G84" s="910"/>
      <c r="H84" s="911"/>
      <c r="I84" s="912"/>
      <c r="J84" s="900"/>
      <c r="K84" s="909"/>
      <c r="L84" s="913"/>
    </row>
    <row r="85" spans="1:12" s="593" customFormat="1" ht="13.5" customHeight="1">
      <c r="A85" s="908"/>
      <c r="B85" s="909"/>
      <c r="C85" s="901"/>
      <c r="D85" s="910"/>
      <c r="E85" s="911"/>
      <c r="F85" s="912"/>
      <c r="G85" s="910"/>
      <c r="H85" s="911"/>
      <c r="I85" s="912"/>
      <c r="J85" s="900"/>
      <c r="K85" s="909"/>
      <c r="L85" s="913"/>
    </row>
    <row r="86" spans="1:12" s="593" customFormat="1" ht="13.5" customHeight="1">
      <c r="A86" s="908"/>
      <c r="B86" s="909"/>
      <c r="C86" s="901"/>
      <c r="D86" s="910"/>
      <c r="E86" s="911"/>
      <c r="F86" s="912"/>
      <c r="G86" s="910"/>
      <c r="H86" s="911"/>
      <c r="I86" s="912"/>
      <c r="J86" s="900"/>
      <c r="K86" s="909"/>
      <c r="L86" s="913"/>
    </row>
    <row r="87" spans="1:12" s="593" customFormat="1" ht="13.5" customHeight="1">
      <c r="A87" s="908"/>
      <c r="B87" s="909"/>
      <c r="C87" s="901"/>
      <c r="D87" s="910"/>
      <c r="E87" s="911"/>
      <c r="F87" s="912"/>
      <c r="G87" s="910"/>
      <c r="H87" s="911"/>
      <c r="I87" s="912"/>
      <c r="J87" s="900"/>
      <c r="K87" s="909"/>
      <c r="L87" s="913"/>
    </row>
    <row r="88" spans="1:12" s="593" customFormat="1" ht="13.5" customHeight="1">
      <c r="A88" s="908"/>
      <c r="B88" s="909"/>
      <c r="C88" s="901"/>
      <c r="D88" s="910"/>
      <c r="E88" s="911"/>
      <c r="F88" s="912"/>
      <c r="G88" s="910"/>
      <c r="H88" s="911"/>
      <c r="I88" s="912"/>
      <c r="J88" s="900"/>
      <c r="K88" s="909"/>
      <c r="L88" s="913"/>
    </row>
    <row r="89" spans="1:12" s="593" customFormat="1" ht="13.5" customHeight="1">
      <c r="A89" s="908"/>
      <c r="B89" s="909"/>
      <c r="C89" s="901"/>
      <c r="D89" s="910"/>
      <c r="E89" s="911"/>
      <c r="F89" s="912"/>
      <c r="G89" s="910"/>
      <c r="H89" s="911"/>
      <c r="I89" s="912"/>
      <c r="J89" s="900"/>
      <c r="K89" s="909"/>
      <c r="L89" s="913"/>
    </row>
    <row r="90" spans="1:12" s="593" customFormat="1" ht="13.5" customHeight="1" thickBot="1">
      <c r="A90" s="917"/>
      <c r="B90" s="918"/>
      <c r="C90" s="906"/>
      <c r="D90" s="919"/>
      <c r="E90" s="920"/>
      <c r="F90" s="921"/>
      <c r="G90" s="919"/>
      <c r="H90" s="920"/>
      <c r="I90" s="921"/>
      <c r="J90" s="905"/>
      <c r="K90" s="918"/>
      <c r="L90" s="922"/>
    </row>
    <row r="91" spans="1:12" s="593" customFormat="1" ht="11.1" customHeight="1" thickBot="1">
      <c r="B91" s="596"/>
      <c r="E91" s="596"/>
      <c r="H91" s="596"/>
      <c r="J91" s="634"/>
      <c r="K91" s="596"/>
      <c r="L91" s="635"/>
    </row>
    <row r="92" spans="1:12" s="593" customFormat="1" ht="12.75" customHeight="1">
      <c r="A92" s="881" t="s">
        <v>673</v>
      </c>
      <c r="B92" s="882"/>
      <c r="C92" s="882"/>
      <c r="D92" s="882"/>
      <c r="E92" s="882"/>
      <c r="F92" s="882"/>
      <c r="G92" s="882"/>
      <c r="H92" s="882"/>
      <c r="I92" s="882"/>
      <c r="J92" s="882"/>
      <c r="K92" s="883"/>
      <c r="L92" s="592"/>
    </row>
    <row r="93" spans="1:12" s="593" customFormat="1" ht="36" customHeight="1">
      <c r="A93" s="623" t="s">
        <v>648</v>
      </c>
      <c r="B93" s="887" t="s">
        <v>674</v>
      </c>
      <c r="C93" s="887"/>
      <c r="D93" s="887"/>
      <c r="E93" s="887"/>
      <c r="F93" s="887" t="s">
        <v>675</v>
      </c>
      <c r="G93" s="887"/>
      <c r="H93" s="184" t="s">
        <v>676</v>
      </c>
      <c r="I93" s="898" t="s">
        <v>677</v>
      </c>
      <c r="J93" s="899"/>
      <c r="K93" s="597" t="s">
        <v>678</v>
      </c>
    </row>
    <row r="94" spans="1:12" s="593" customFormat="1" ht="10.199999999999999">
      <c r="A94" s="636">
        <v>20</v>
      </c>
      <c r="B94" s="923" t="s">
        <v>679</v>
      </c>
      <c r="C94" s="923"/>
      <c r="D94" s="923"/>
      <c r="E94" s="923"/>
      <c r="F94" s="924"/>
      <c r="G94" s="924"/>
      <c r="H94" s="637"/>
      <c r="I94" s="925" t="s">
        <v>680</v>
      </c>
      <c r="J94" s="926"/>
      <c r="K94" s="638"/>
    </row>
    <row r="95" spans="1:12" s="593" customFormat="1" ht="10.199999999999999">
      <c r="A95" s="636">
        <v>21</v>
      </c>
      <c r="B95" s="923" t="s">
        <v>681</v>
      </c>
      <c r="C95" s="923"/>
      <c r="D95" s="923"/>
      <c r="E95" s="923"/>
      <c r="F95" s="924"/>
      <c r="G95" s="924"/>
      <c r="H95" s="637"/>
      <c r="I95" s="925"/>
      <c r="J95" s="926"/>
      <c r="K95" s="638"/>
    </row>
    <row r="96" spans="1:12" s="593" customFormat="1" ht="10.199999999999999">
      <c r="A96" s="636">
        <v>22</v>
      </c>
      <c r="B96" s="923" t="s">
        <v>682</v>
      </c>
      <c r="C96" s="923"/>
      <c r="D96" s="923"/>
      <c r="E96" s="923"/>
      <c r="F96" s="924"/>
      <c r="G96" s="924"/>
      <c r="H96" s="637"/>
      <c r="I96" s="925"/>
      <c r="J96" s="926"/>
      <c r="K96" s="638"/>
    </row>
    <row r="97" spans="1:12" s="593" customFormat="1" ht="13.5" customHeight="1" thickBot="1">
      <c r="A97" s="639">
        <v>23</v>
      </c>
      <c r="B97" s="927" t="s">
        <v>683</v>
      </c>
      <c r="C97" s="927"/>
      <c r="D97" s="927"/>
      <c r="E97" s="927"/>
      <c r="F97" s="928"/>
      <c r="G97" s="928"/>
      <c r="H97" s="628"/>
      <c r="I97" s="929"/>
      <c r="J97" s="930"/>
      <c r="K97" s="640"/>
    </row>
    <row r="98" spans="1:12" s="593" customFormat="1" ht="11.1" customHeight="1" thickBot="1">
      <c r="J98" s="931"/>
      <c r="K98" s="931"/>
    </row>
    <row r="99" spans="1:12" s="593" customFormat="1" ht="12.75" customHeight="1">
      <c r="A99" s="881" t="s">
        <v>684</v>
      </c>
      <c r="B99" s="882"/>
      <c r="C99" s="882"/>
      <c r="D99" s="882"/>
      <c r="E99" s="882"/>
      <c r="F99" s="882"/>
      <c r="G99" s="882"/>
      <c r="H99" s="882"/>
      <c r="I99" s="882"/>
      <c r="J99" s="882"/>
      <c r="K99" s="882"/>
      <c r="L99" s="883"/>
    </row>
    <row r="100" spans="1:12" s="593" customFormat="1" ht="42" customHeight="1">
      <c r="A100" s="598" t="s">
        <v>648</v>
      </c>
      <c r="B100" s="641" t="s">
        <v>685</v>
      </c>
      <c r="C100" s="887" t="s">
        <v>674</v>
      </c>
      <c r="D100" s="887"/>
      <c r="E100" s="887"/>
      <c r="F100" s="887"/>
      <c r="G100" s="887"/>
      <c r="H100" s="184" t="s">
        <v>675</v>
      </c>
      <c r="I100" s="184" t="s">
        <v>676</v>
      </c>
      <c r="J100" s="887" t="s">
        <v>677</v>
      </c>
      <c r="K100" s="887"/>
      <c r="L100" s="597" t="s">
        <v>678</v>
      </c>
    </row>
    <row r="101" spans="1:12" s="593" customFormat="1" ht="12.75" customHeight="1">
      <c r="A101" s="886">
        <v>1</v>
      </c>
      <c r="B101" s="933"/>
      <c r="C101" s="923" t="s">
        <v>686</v>
      </c>
      <c r="D101" s="923"/>
      <c r="E101" s="923"/>
      <c r="F101" s="923"/>
      <c r="G101" s="923"/>
      <c r="H101" s="642"/>
      <c r="I101" s="642"/>
      <c r="J101" s="935"/>
      <c r="K101" s="935"/>
      <c r="L101" s="643"/>
    </row>
    <row r="102" spans="1:12" s="593" customFormat="1" ht="10.199999999999999">
      <c r="A102" s="886"/>
      <c r="B102" s="933"/>
      <c r="C102" s="936" t="s">
        <v>687</v>
      </c>
      <c r="D102" s="937"/>
      <c r="E102" s="937"/>
      <c r="F102" s="937"/>
      <c r="G102" s="938"/>
      <c r="H102" s="642"/>
      <c r="I102" s="642"/>
      <c r="J102" s="935"/>
      <c r="K102" s="935"/>
      <c r="L102" s="643"/>
    </row>
    <row r="103" spans="1:12" s="593" customFormat="1" ht="10.199999999999999">
      <c r="A103" s="886"/>
      <c r="B103" s="933"/>
      <c r="C103" s="936" t="s">
        <v>688</v>
      </c>
      <c r="D103" s="937"/>
      <c r="E103" s="937"/>
      <c r="F103" s="937"/>
      <c r="G103" s="938"/>
      <c r="H103" s="642"/>
      <c r="I103" s="642"/>
      <c r="J103" s="935"/>
      <c r="K103" s="935"/>
      <c r="L103" s="643"/>
    </row>
    <row r="104" spans="1:12" s="593" customFormat="1" ht="10.8" thickBot="1">
      <c r="A104" s="932"/>
      <c r="B104" s="934"/>
      <c r="C104" s="927" t="s">
        <v>689</v>
      </c>
      <c r="D104" s="927"/>
      <c r="E104" s="927"/>
      <c r="F104" s="927"/>
      <c r="G104" s="927"/>
      <c r="H104" s="644"/>
      <c r="I104" s="644"/>
      <c r="J104" s="939"/>
      <c r="K104" s="939"/>
      <c r="L104" s="645"/>
    </row>
    <row r="105" spans="1:12" s="593" customFormat="1" ht="12.75" customHeight="1">
      <c r="A105" s="940">
        <v>2</v>
      </c>
      <c r="B105" s="941"/>
      <c r="C105" s="942" t="s">
        <v>686</v>
      </c>
      <c r="D105" s="942"/>
      <c r="E105" s="942"/>
      <c r="F105" s="942"/>
      <c r="G105" s="942"/>
      <c r="H105" s="646"/>
      <c r="I105" s="646"/>
      <c r="J105" s="935"/>
      <c r="K105" s="935"/>
      <c r="L105" s="643"/>
    </row>
    <row r="106" spans="1:12" s="593" customFormat="1" ht="10.199999999999999">
      <c r="A106" s="886"/>
      <c r="B106" s="933"/>
      <c r="C106" s="936" t="s">
        <v>687</v>
      </c>
      <c r="D106" s="937"/>
      <c r="E106" s="937"/>
      <c r="F106" s="937"/>
      <c r="G106" s="938"/>
      <c r="H106" s="642"/>
      <c r="I106" s="642"/>
      <c r="J106" s="935"/>
      <c r="K106" s="935"/>
      <c r="L106" s="643"/>
    </row>
    <row r="107" spans="1:12" s="593" customFormat="1" ht="10.199999999999999">
      <c r="A107" s="886"/>
      <c r="B107" s="933"/>
      <c r="C107" s="936" t="s">
        <v>688</v>
      </c>
      <c r="D107" s="937"/>
      <c r="E107" s="937"/>
      <c r="F107" s="937"/>
      <c r="G107" s="938"/>
      <c r="H107" s="642"/>
      <c r="I107" s="642"/>
      <c r="J107" s="935"/>
      <c r="K107" s="935"/>
      <c r="L107" s="643"/>
    </row>
    <row r="108" spans="1:12" s="593" customFormat="1" ht="10.8" thickBot="1">
      <c r="A108" s="932"/>
      <c r="B108" s="934"/>
      <c r="C108" s="927" t="s">
        <v>689</v>
      </c>
      <c r="D108" s="927"/>
      <c r="E108" s="927"/>
      <c r="F108" s="927"/>
      <c r="G108" s="927"/>
      <c r="H108" s="644"/>
      <c r="I108" s="644"/>
      <c r="J108" s="939"/>
      <c r="K108" s="939"/>
      <c r="L108" s="645"/>
    </row>
    <row r="109" spans="1:12" s="593" customFormat="1" ht="12.75" customHeight="1">
      <c r="A109" s="886">
        <v>3</v>
      </c>
      <c r="B109" s="933"/>
      <c r="C109" s="923" t="s">
        <v>686</v>
      </c>
      <c r="D109" s="923"/>
      <c r="E109" s="923"/>
      <c r="F109" s="923"/>
      <c r="G109" s="923"/>
      <c r="H109" s="642"/>
      <c r="I109" s="642"/>
      <c r="J109" s="935"/>
      <c r="K109" s="935"/>
      <c r="L109" s="643"/>
    </row>
    <row r="110" spans="1:12" s="593" customFormat="1" ht="10.199999999999999">
      <c r="A110" s="886"/>
      <c r="B110" s="933"/>
      <c r="C110" s="936" t="s">
        <v>687</v>
      </c>
      <c r="D110" s="937"/>
      <c r="E110" s="937"/>
      <c r="F110" s="937"/>
      <c r="G110" s="938"/>
      <c r="H110" s="642"/>
      <c r="I110" s="642"/>
      <c r="J110" s="935"/>
      <c r="K110" s="935"/>
      <c r="L110" s="643"/>
    </row>
    <row r="111" spans="1:12" s="593" customFormat="1" ht="10.199999999999999">
      <c r="A111" s="886"/>
      <c r="B111" s="933"/>
      <c r="C111" s="936" t="s">
        <v>688</v>
      </c>
      <c r="D111" s="937"/>
      <c r="E111" s="937"/>
      <c r="F111" s="937"/>
      <c r="G111" s="938"/>
      <c r="H111" s="642"/>
      <c r="I111" s="642"/>
      <c r="J111" s="935"/>
      <c r="K111" s="935"/>
      <c r="L111" s="643"/>
    </row>
    <row r="112" spans="1:12" s="593" customFormat="1" ht="10.8" thickBot="1">
      <c r="A112" s="932"/>
      <c r="B112" s="934"/>
      <c r="C112" s="927" t="s">
        <v>689</v>
      </c>
      <c r="D112" s="927"/>
      <c r="E112" s="927"/>
      <c r="F112" s="927"/>
      <c r="G112" s="927"/>
      <c r="H112" s="644"/>
      <c r="I112" s="644"/>
      <c r="J112" s="939"/>
      <c r="K112" s="939"/>
      <c r="L112" s="645"/>
    </row>
    <row r="113" spans="1:12" s="593" customFormat="1" ht="12.75" customHeight="1">
      <c r="A113" s="886">
        <v>4</v>
      </c>
      <c r="B113" s="933"/>
      <c r="C113" s="923" t="s">
        <v>686</v>
      </c>
      <c r="D113" s="923"/>
      <c r="E113" s="923"/>
      <c r="F113" s="923"/>
      <c r="G113" s="923"/>
      <c r="H113" s="642"/>
      <c r="I113" s="642"/>
      <c r="J113" s="935"/>
      <c r="K113" s="935"/>
      <c r="L113" s="643"/>
    </row>
    <row r="114" spans="1:12" s="593" customFormat="1" ht="10.199999999999999">
      <c r="A114" s="886"/>
      <c r="B114" s="933"/>
      <c r="C114" s="936" t="s">
        <v>687</v>
      </c>
      <c r="D114" s="937"/>
      <c r="E114" s="937"/>
      <c r="F114" s="937"/>
      <c r="G114" s="938"/>
      <c r="H114" s="642"/>
      <c r="I114" s="642"/>
      <c r="J114" s="935"/>
      <c r="K114" s="935"/>
      <c r="L114" s="643"/>
    </row>
    <row r="115" spans="1:12" s="593" customFormat="1" ht="10.199999999999999">
      <c r="A115" s="886"/>
      <c r="B115" s="933"/>
      <c r="C115" s="936" t="s">
        <v>688</v>
      </c>
      <c r="D115" s="937"/>
      <c r="E115" s="937"/>
      <c r="F115" s="937"/>
      <c r="G115" s="938"/>
      <c r="H115" s="642"/>
      <c r="I115" s="642"/>
      <c r="J115" s="935"/>
      <c r="K115" s="935"/>
      <c r="L115" s="643"/>
    </row>
    <row r="116" spans="1:12" s="593" customFormat="1" ht="10.8" thickBot="1">
      <c r="A116" s="932"/>
      <c r="B116" s="934"/>
      <c r="C116" s="927" t="s">
        <v>689</v>
      </c>
      <c r="D116" s="927"/>
      <c r="E116" s="927"/>
      <c r="F116" s="927"/>
      <c r="G116" s="927"/>
      <c r="H116" s="644"/>
      <c r="I116" s="644"/>
      <c r="J116" s="939"/>
      <c r="K116" s="939"/>
      <c r="L116" s="645"/>
    </row>
    <row r="117" spans="1:12" s="593" customFormat="1" ht="12.75" customHeight="1">
      <c r="A117" s="886">
        <v>5</v>
      </c>
      <c r="B117" s="933"/>
      <c r="C117" s="923" t="s">
        <v>686</v>
      </c>
      <c r="D117" s="923"/>
      <c r="E117" s="923"/>
      <c r="F117" s="923"/>
      <c r="G117" s="923"/>
      <c r="H117" s="642"/>
      <c r="I117" s="642"/>
      <c r="J117" s="935"/>
      <c r="K117" s="935"/>
      <c r="L117" s="643"/>
    </row>
    <row r="118" spans="1:12" s="593" customFormat="1" ht="10.199999999999999">
      <c r="A118" s="886"/>
      <c r="B118" s="933"/>
      <c r="C118" s="936" t="s">
        <v>687</v>
      </c>
      <c r="D118" s="937"/>
      <c r="E118" s="937"/>
      <c r="F118" s="937"/>
      <c r="G118" s="938"/>
      <c r="H118" s="642"/>
      <c r="I118" s="642"/>
      <c r="J118" s="935"/>
      <c r="K118" s="935"/>
      <c r="L118" s="643"/>
    </row>
    <row r="119" spans="1:12" s="593" customFormat="1" ht="10.199999999999999">
      <c r="A119" s="886"/>
      <c r="B119" s="933"/>
      <c r="C119" s="936" t="s">
        <v>688</v>
      </c>
      <c r="D119" s="937"/>
      <c r="E119" s="937"/>
      <c r="F119" s="937"/>
      <c r="G119" s="938"/>
      <c r="H119" s="642"/>
      <c r="I119" s="642"/>
      <c r="J119" s="935"/>
      <c r="K119" s="935"/>
      <c r="L119" s="643"/>
    </row>
    <row r="120" spans="1:12" s="593" customFormat="1" ht="10.8" thickBot="1">
      <c r="A120" s="932"/>
      <c r="B120" s="934"/>
      <c r="C120" s="927" t="s">
        <v>689</v>
      </c>
      <c r="D120" s="927"/>
      <c r="E120" s="927"/>
      <c r="F120" s="927"/>
      <c r="G120" s="927"/>
      <c r="H120" s="644"/>
      <c r="I120" s="644"/>
      <c r="J120" s="939"/>
      <c r="K120" s="939"/>
      <c r="L120" s="645"/>
    </row>
    <row r="121" spans="1:12" s="593" customFormat="1" ht="12.75" customHeight="1">
      <c r="A121" s="886">
        <v>6</v>
      </c>
      <c r="B121" s="933"/>
      <c r="C121" s="923" t="s">
        <v>686</v>
      </c>
      <c r="D121" s="923"/>
      <c r="E121" s="923"/>
      <c r="F121" s="923"/>
      <c r="G121" s="923"/>
      <c r="H121" s="642"/>
      <c r="I121" s="642"/>
      <c r="J121" s="935"/>
      <c r="K121" s="935"/>
      <c r="L121" s="643"/>
    </row>
    <row r="122" spans="1:12" s="593" customFormat="1" ht="10.199999999999999">
      <c r="A122" s="886"/>
      <c r="B122" s="933"/>
      <c r="C122" s="936" t="s">
        <v>687</v>
      </c>
      <c r="D122" s="937"/>
      <c r="E122" s="937"/>
      <c r="F122" s="937"/>
      <c r="G122" s="938"/>
      <c r="H122" s="642"/>
      <c r="I122" s="642"/>
      <c r="J122" s="935"/>
      <c r="K122" s="935"/>
      <c r="L122" s="643"/>
    </row>
    <row r="123" spans="1:12" s="593" customFormat="1" ht="10.199999999999999">
      <c r="A123" s="886"/>
      <c r="B123" s="933"/>
      <c r="C123" s="936" t="s">
        <v>688</v>
      </c>
      <c r="D123" s="937"/>
      <c r="E123" s="937"/>
      <c r="F123" s="937"/>
      <c r="G123" s="938"/>
      <c r="H123" s="642"/>
      <c r="I123" s="642"/>
      <c r="J123" s="935"/>
      <c r="K123" s="935"/>
      <c r="L123" s="643"/>
    </row>
    <row r="124" spans="1:12" s="593" customFormat="1" ht="10.8" thickBot="1">
      <c r="A124" s="932"/>
      <c r="B124" s="934"/>
      <c r="C124" s="927" t="s">
        <v>689</v>
      </c>
      <c r="D124" s="927"/>
      <c r="E124" s="927"/>
      <c r="F124" s="927"/>
      <c r="G124" s="927"/>
      <c r="H124" s="644"/>
      <c r="I124" s="644"/>
      <c r="J124" s="939"/>
      <c r="K124" s="939"/>
      <c r="L124" s="645"/>
    </row>
    <row r="125" spans="1:12" s="593" customFormat="1" ht="12.75" customHeight="1">
      <c r="A125" s="886">
        <v>7</v>
      </c>
      <c r="B125" s="933"/>
      <c r="C125" s="923" t="s">
        <v>686</v>
      </c>
      <c r="D125" s="923"/>
      <c r="E125" s="923"/>
      <c r="F125" s="923"/>
      <c r="G125" s="923"/>
      <c r="H125" s="642"/>
      <c r="I125" s="642"/>
      <c r="J125" s="935"/>
      <c r="K125" s="935"/>
      <c r="L125" s="643"/>
    </row>
    <row r="126" spans="1:12" s="593" customFormat="1" ht="10.199999999999999">
      <c r="A126" s="886"/>
      <c r="B126" s="933"/>
      <c r="C126" s="936" t="s">
        <v>687</v>
      </c>
      <c r="D126" s="937"/>
      <c r="E126" s="937"/>
      <c r="F126" s="937"/>
      <c r="G126" s="938"/>
      <c r="H126" s="642"/>
      <c r="I126" s="642"/>
      <c r="J126" s="935"/>
      <c r="K126" s="935"/>
      <c r="L126" s="643"/>
    </row>
    <row r="127" spans="1:12" s="593" customFormat="1" ht="10.199999999999999">
      <c r="A127" s="886"/>
      <c r="B127" s="933"/>
      <c r="C127" s="936" t="s">
        <v>688</v>
      </c>
      <c r="D127" s="937"/>
      <c r="E127" s="937"/>
      <c r="F127" s="937"/>
      <c r="G127" s="938"/>
      <c r="H127" s="642"/>
      <c r="I127" s="642"/>
      <c r="J127" s="935"/>
      <c r="K127" s="935"/>
      <c r="L127" s="643"/>
    </row>
    <row r="128" spans="1:12" s="593" customFormat="1" ht="10.8" thickBot="1">
      <c r="A128" s="932"/>
      <c r="B128" s="934"/>
      <c r="C128" s="927" t="s">
        <v>689</v>
      </c>
      <c r="D128" s="927"/>
      <c r="E128" s="927"/>
      <c r="F128" s="927"/>
      <c r="G128" s="927"/>
      <c r="H128" s="644"/>
      <c r="I128" s="644"/>
      <c r="J128" s="939"/>
      <c r="K128" s="939"/>
      <c r="L128" s="645"/>
    </row>
    <row r="129" spans="1:13" s="593" customFormat="1" ht="12.75" customHeight="1">
      <c r="A129" s="886">
        <v>8</v>
      </c>
      <c r="B129" s="933"/>
      <c r="C129" s="923" t="s">
        <v>686</v>
      </c>
      <c r="D129" s="923"/>
      <c r="E129" s="923"/>
      <c r="F129" s="923"/>
      <c r="G129" s="923"/>
      <c r="H129" s="642"/>
      <c r="I129" s="642"/>
      <c r="J129" s="935"/>
      <c r="K129" s="935"/>
      <c r="L129" s="643"/>
    </row>
    <row r="130" spans="1:13" s="593" customFormat="1" ht="10.199999999999999">
      <c r="A130" s="886"/>
      <c r="B130" s="933"/>
      <c r="C130" s="936" t="s">
        <v>687</v>
      </c>
      <c r="D130" s="937"/>
      <c r="E130" s="937"/>
      <c r="F130" s="937"/>
      <c r="G130" s="938"/>
      <c r="H130" s="642"/>
      <c r="I130" s="642"/>
      <c r="J130" s="935"/>
      <c r="K130" s="935"/>
      <c r="L130" s="643"/>
    </row>
    <row r="131" spans="1:13" s="593" customFormat="1" ht="10.199999999999999">
      <c r="A131" s="886"/>
      <c r="B131" s="933"/>
      <c r="C131" s="936" t="s">
        <v>688</v>
      </c>
      <c r="D131" s="937"/>
      <c r="E131" s="937"/>
      <c r="F131" s="937"/>
      <c r="G131" s="938"/>
      <c r="H131" s="642"/>
      <c r="I131" s="642"/>
      <c r="J131" s="935"/>
      <c r="K131" s="935"/>
      <c r="L131" s="643"/>
    </row>
    <row r="132" spans="1:13" s="593" customFormat="1" ht="10.8" thickBot="1">
      <c r="A132" s="932"/>
      <c r="B132" s="934"/>
      <c r="C132" s="927" t="s">
        <v>689</v>
      </c>
      <c r="D132" s="927"/>
      <c r="E132" s="927"/>
      <c r="F132" s="927"/>
      <c r="G132" s="927"/>
      <c r="H132" s="644"/>
      <c r="I132" s="644"/>
      <c r="J132" s="939"/>
      <c r="K132" s="939"/>
      <c r="L132" s="645"/>
    </row>
    <row r="133" spans="1:13" s="593" customFormat="1" ht="10.8" thickBot="1">
      <c r="B133" s="596"/>
      <c r="C133" s="596"/>
      <c r="D133" s="596"/>
      <c r="E133" s="596"/>
      <c r="F133" s="596"/>
      <c r="G133" s="596"/>
      <c r="H133" s="596"/>
      <c r="I133" s="596"/>
      <c r="J133" s="596"/>
      <c r="K133" s="596"/>
      <c r="L133" s="596"/>
      <c r="M133" s="596"/>
    </row>
    <row r="134" spans="1:13" s="593" customFormat="1" ht="12.75" customHeight="1">
      <c r="A134" s="881" t="s">
        <v>690</v>
      </c>
      <c r="B134" s="882"/>
      <c r="C134" s="882"/>
      <c r="D134" s="882"/>
      <c r="E134" s="882"/>
      <c r="F134" s="882"/>
      <c r="G134" s="882"/>
      <c r="H134" s="882"/>
      <c r="I134" s="882"/>
      <c r="J134" s="882"/>
      <c r="K134" s="882"/>
      <c r="L134" s="883"/>
    </row>
    <row r="135" spans="1:13" s="593" customFormat="1" ht="42" customHeight="1">
      <c r="A135" s="598" t="s">
        <v>648</v>
      </c>
      <c r="B135" s="641" t="s">
        <v>685</v>
      </c>
      <c r="C135" s="887" t="s">
        <v>674</v>
      </c>
      <c r="D135" s="887"/>
      <c r="E135" s="887"/>
      <c r="F135" s="887"/>
      <c r="G135" s="887"/>
      <c r="H135" s="184" t="s">
        <v>675</v>
      </c>
      <c r="I135" s="184" t="s">
        <v>676</v>
      </c>
      <c r="J135" s="887" t="s">
        <v>677</v>
      </c>
      <c r="K135" s="887"/>
      <c r="L135" s="597" t="s">
        <v>678</v>
      </c>
    </row>
    <row r="136" spans="1:13" s="593" customFormat="1" ht="13.05" customHeight="1">
      <c r="A136" s="886">
        <v>9</v>
      </c>
      <c r="B136" s="933"/>
      <c r="C136" s="923" t="s">
        <v>686</v>
      </c>
      <c r="D136" s="923"/>
      <c r="E136" s="923"/>
      <c r="F136" s="923"/>
      <c r="G136" s="923"/>
      <c r="H136" s="642"/>
      <c r="I136" s="642"/>
      <c r="J136" s="935"/>
      <c r="K136" s="935"/>
      <c r="L136" s="643"/>
    </row>
    <row r="137" spans="1:13" s="593" customFormat="1" ht="13.05" customHeight="1">
      <c r="A137" s="886"/>
      <c r="B137" s="933"/>
      <c r="C137" s="936" t="s">
        <v>687</v>
      </c>
      <c r="D137" s="937"/>
      <c r="E137" s="937"/>
      <c r="F137" s="937"/>
      <c r="G137" s="938"/>
      <c r="H137" s="642"/>
      <c r="I137" s="642"/>
      <c r="J137" s="935"/>
      <c r="K137" s="935"/>
      <c r="L137" s="643"/>
    </row>
    <row r="138" spans="1:13" s="593" customFormat="1" ht="13.05" customHeight="1">
      <c r="A138" s="886"/>
      <c r="B138" s="933"/>
      <c r="C138" s="936" t="s">
        <v>688</v>
      </c>
      <c r="D138" s="937"/>
      <c r="E138" s="937"/>
      <c r="F138" s="937"/>
      <c r="G138" s="938"/>
      <c r="H138" s="642"/>
      <c r="I138" s="642"/>
      <c r="J138" s="935"/>
      <c r="K138" s="935"/>
      <c r="L138" s="643"/>
    </row>
    <row r="139" spans="1:13" s="593" customFormat="1" ht="13.05" customHeight="1" thickBot="1">
      <c r="A139" s="932"/>
      <c r="B139" s="934"/>
      <c r="C139" s="927" t="s">
        <v>689</v>
      </c>
      <c r="D139" s="927"/>
      <c r="E139" s="927"/>
      <c r="F139" s="927"/>
      <c r="G139" s="927"/>
      <c r="H139" s="644"/>
      <c r="I139" s="644"/>
      <c r="J139" s="939"/>
      <c r="K139" s="939"/>
      <c r="L139" s="645"/>
    </row>
    <row r="140" spans="1:13" s="593" customFormat="1" ht="13.05" customHeight="1">
      <c r="A140" s="886">
        <v>10</v>
      </c>
      <c r="B140" s="933"/>
      <c r="C140" s="923" t="s">
        <v>686</v>
      </c>
      <c r="D140" s="923"/>
      <c r="E140" s="923"/>
      <c r="F140" s="923"/>
      <c r="G140" s="923"/>
      <c r="H140" s="642"/>
      <c r="I140" s="642"/>
      <c r="J140" s="935"/>
      <c r="K140" s="935"/>
      <c r="L140" s="643"/>
    </row>
    <row r="141" spans="1:13" s="593" customFormat="1" ht="13.05" customHeight="1">
      <c r="A141" s="886"/>
      <c r="B141" s="933"/>
      <c r="C141" s="936" t="s">
        <v>687</v>
      </c>
      <c r="D141" s="937"/>
      <c r="E141" s="937"/>
      <c r="F141" s="937"/>
      <c r="G141" s="938"/>
      <c r="H141" s="642"/>
      <c r="I141" s="642"/>
      <c r="J141" s="935"/>
      <c r="K141" s="935"/>
      <c r="L141" s="643"/>
    </row>
    <row r="142" spans="1:13" s="593" customFormat="1" ht="13.05" customHeight="1">
      <c r="A142" s="886"/>
      <c r="B142" s="933"/>
      <c r="C142" s="936" t="s">
        <v>688</v>
      </c>
      <c r="D142" s="937"/>
      <c r="E142" s="937"/>
      <c r="F142" s="937"/>
      <c r="G142" s="938"/>
      <c r="H142" s="642"/>
      <c r="I142" s="642"/>
      <c r="J142" s="935"/>
      <c r="K142" s="935"/>
      <c r="L142" s="643"/>
    </row>
    <row r="143" spans="1:13" s="593" customFormat="1" ht="13.05" customHeight="1" thickBot="1">
      <c r="A143" s="932"/>
      <c r="B143" s="934"/>
      <c r="C143" s="927" t="s">
        <v>689</v>
      </c>
      <c r="D143" s="927"/>
      <c r="E143" s="927"/>
      <c r="F143" s="927"/>
      <c r="G143" s="927"/>
      <c r="H143" s="644"/>
      <c r="I143" s="644"/>
      <c r="J143" s="939"/>
      <c r="K143" s="939"/>
      <c r="L143" s="645"/>
    </row>
    <row r="144" spans="1:13" s="593" customFormat="1" ht="13.05" customHeight="1">
      <c r="A144" s="886">
        <v>11</v>
      </c>
      <c r="B144" s="933"/>
      <c r="C144" s="923" t="s">
        <v>686</v>
      </c>
      <c r="D144" s="923"/>
      <c r="E144" s="923"/>
      <c r="F144" s="923"/>
      <c r="G144" s="923"/>
      <c r="H144" s="642"/>
      <c r="I144" s="642"/>
      <c r="J144" s="935"/>
      <c r="K144" s="935"/>
      <c r="L144" s="643"/>
    </row>
    <row r="145" spans="1:12" s="593" customFormat="1" ht="13.05" customHeight="1">
      <c r="A145" s="886"/>
      <c r="B145" s="933"/>
      <c r="C145" s="936" t="s">
        <v>687</v>
      </c>
      <c r="D145" s="937"/>
      <c r="E145" s="937"/>
      <c r="F145" s="937"/>
      <c r="G145" s="938"/>
      <c r="H145" s="642"/>
      <c r="I145" s="642"/>
      <c r="J145" s="935"/>
      <c r="K145" s="935"/>
      <c r="L145" s="643"/>
    </row>
    <row r="146" spans="1:12" s="593" customFormat="1" ht="13.05" customHeight="1">
      <c r="A146" s="886"/>
      <c r="B146" s="933"/>
      <c r="C146" s="936" t="s">
        <v>688</v>
      </c>
      <c r="D146" s="937"/>
      <c r="E146" s="937"/>
      <c r="F146" s="937"/>
      <c r="G146" s="938"/>
      <c r="H146" s="642"/>
      <c r="I146" s="642"/>
      <c r="J146" s="935"/>
      <c r="K146" s="935"/>
      <c r="L146" s="643"/>
    </row>
    <row r="147" spans="1:12" s="593" customFormat="1" ht="13.05" customHeight="1" thickBot="1">
      <c r="A147" s="932"/>
      <c r="B147" s="934"/>
      <c r="C147" s="927" t="s">
        <v>689</v>
      </c>
      <c r="D147" s="927"/>
      <c r="E147" s="927"/>
      <c r="F147" s="927"/>
      <c r="G147" s="927"/>
      <c r="H147" s="644"/>
      <c r="I147" s="644"/>
      <c r="J147" s="939"/>
      <c r="K147" s="939"/>
      <c r="L147" s="645"/>
    </row>
    <row r="148" spans="1:12" s="593" customFormat="1" ht="13.05" customHeight="1">
      <c r="A148" s="886">
        <v>12</v>
      </c>
      <c r="B148" s="933"/>
      <c r="C148" s="923" t="s">
        <v>686</v>
      </c>
      <c r="D148" s="923"/>
      <c r="E148" s="923"/>
      <c r="F148" s="923"/>
      <c r="G148" s="923"/>
      <c r="H148" s="642"/>
      <c r="I148" s="642"/>
      <c r="J148" s="935"/>
      <c r="K148" s="935"/>
      <c r="L148" s="643"/>
    </row>
    <row r="149" spans="1:12" s="593" customFormat="1" ht="13.05" customHeight="1">
      <c r="A149" s="886"/>
      <c r="B149" s="933"/>
      <c r="C149" s="936" t="s">
        <v>687</v>
      </c>
      <c r="D149" s="937"/>
      <c r="E149" s="937"/>
      <c r="F149" s="937"/>
      <c r="G149" s="938"/>
      <c r="H149" s="642"/>
      <c r="I149" s="642"/>
      <c r="J149" s="935"/>
      <c r="K149" s="935"/>
      <c r="L149" s="643"/>
    </row>
    <row r="150" spans="1:12" s="593" customFormat="1" ht="13.05" customHeight="1">
      <c r="A150" s="886"/>
      <c r="B150" s="933"/>
      <c r="C150" s="936" t="s">
        <v>688</v>
      </c>
      <c r="D150" s="937"/>
      <c r="E150" s="937"/>
      <c r="F150" s="937"/>
      <c r="G150" s="938"/>
      <c r="H150" s="642"/>
      <c r="I150" s="642"/>
      <c r="J150" s="935"/>
      <c r="K150" s="935"/>
      <c r="L150" s="643"/>
    </row>
    <row r="151" spans="1:12" s="593" customFormat="1" ht="13.05" customHeight="1" thickBot="1">
      <c r="A151" s="932"/>
      <c r="B151" s="934"/>
      <c r="C151" s="927" t="s">
        <v>689</v>
      </c>
      <c r="D151" s="927"/>
      <c r="E151" s="927"/>
      <c r="F151" s="927"/>
      <c r="G151" s="927"/>
      <c r="H151" s="644"/>
      <c r="I151" s="644"/>
      <c r="J151" s="939"/>
      <c r="K151" s="939"/>
      <c r="L151" s="645"/>
    </row>
    <row r="152" spans="1:12" s="593" customFormat="1" ht="13.05" customHeight="1">
      <c r="A152" s="886">
        <v>13</v>
      </c>
      <c r="B152" s="933"/>
      <c r="C152" s="923" t="s">
        <v>686</v>
      </c>
      <c r="D152" s="923"/>
      <c r="E152" s="923"/>
      <c r="F152" s="923"/>
      <c r="G152" s="923"/>
      <c r="H152" s="642"/>
      <c r="I152" s="642"/>
      <c r="J152" s="935"/>
      <c r="K152" s="935"/>
      <c r="L152" s="643"/>
    </row>
    <row r="153" spans="1:12" s="593" customFormat="1" ht="13.05" customHeight="1">
      <c r="A153" s="886"/>
      <c r="B153" s="933"/>
      <c r="C153" s="936" t="s">
        <v>687</v>
      </c>
      <c r="D153" s="937"/>
      <c r="E153" s="937"/>
      <c r="F153" s="937"/>
      <c r="G153" s="938"/>
      <c r="H153" s="642"/>
      <c r="I153" s="642"/>
      <c r="J153" s="935"/>
      <c r="K153" s="935"/>
      <c r="L153" s="643"/>
    </row>
    <row r="154" spans="1:12" s="593" customFormat="1" ht="13.05" customHeight="1">
      <c r="A154" s="886"/>
      <c r="B154" s="933"/>
      <c r="C154" s="936" t="s">
        <v>688</v>
      </c>
      <c r="D154" s="937"/>
      <c r="E154" s="937"/>
      <c r="F154" s="937"/>
      <c r="G154" s="938"/>
      <c r="H154" s="642"/>
      <c r="I154" s="642"/>
      <c r="J154" s="935"/>
      <c r="K154" s="935"/>
      <c r="L154" s="643"/>
    </row>
    <row r="155" spans="1:12" s="593" customFormat="1" ht="13.05" customHeight="1" thickBot="1">
      <c r="A155" s="932"/>
      <c r="B155" s="934"/>
      <c r="C155" s="927" t="s">
        <v>689</v>
      </c>
      <c r="D155" s="927"/>
      <c r="E155" s="927"/>
      <c r="F155" s="927"/>
      <c r="G155" s="927"/>
      <c r="H155" s="644"/>
      <c r="I155" s="644"/>
      <c r="J155" s="939"/>
      <c r="K155" s="939"/>
      <c r="L155" s="645"/>
    </row>
    <row r="156" spans="1:12" s="593" customFormat="1" ht="13.05" customHeight="1">
      <c r="A156" s="886">
        <v>14</v>
      </c>
      <c r="B156" s="933"/>
      <c r="C156" s="923" t="s">
        <v>686</v>
      </c>
      <c r="D156" s="923"/>
      <c r="E156" s="923"/>
      <c r="F156" s="923"/>
      <c r="G156" s="923"/>
      <c r="H156" s="642"/>
      <c r="I156" s="642"/>
      <c r="J156" s="935"/>
      <c r="K156" s="935"/>
      <c r="L156" s="643"/>
    </row>
    <row r="157" spans="1:12" s="593" customFormat="1" ht="13.05" customHeight="1">
      <c r="A157" s="886"/>
      <c r="B157" s="933"/>
      <c r="C157" s="936" t="s">
        <v>687</v>
      </c>
      <c r="D157" s="937"/>
      <c r="E157" s="937"/>
      <c r="F157" s="937"/>
      <c r="G157" s="938"/>
      <c r="H157" s="642"/>
      <c r="I157" s="642"/>
      <c r="J157" s="935"/>
      <c r="K157" s="935"/>
      <c r="L157" s="643"/>
    </row>
    <row r="158" spans="1:12" s="593" customFormat="1" ht="13.05" customHeight="1">
      <c r="A158" s="886"/>
      <c r="B158" s="933"/>
      <c r="C158" s="936" t="s">
        <v>688</v>
      </c>
      <c r="D158" s="937"/>
      <c r="E158" s="937"/>
      <c r="F158" s="937"/>
      <c r="G158" s="938"/>
      <c r="H158" s="642"/>
      <c r="I158" s="642"/>
      <c r="J158" s="935"/>
      <c r="K158" s="935"/>
      <c r="L158" s="643"/>
    </row>
    <row r="159" spans="1:12" s="593" customFormat="1" ht="13.05" customHeight="1" thickBot="1">
      <c r="A159" s="932"/>
      <c r="B159" s="934"/>
      <c r="C159" s="927" t="s">
        <v>689</v>
      </c>
      <c r="D159" s="927"/>
      <c r="E159" s="927"/>
      <c r="F159" s="927"/>
      <c r="G159" s="927"/>
      <c r="H159" s="644"/>
      <c r="I159" s="644"/>
      <c r="J159" s="939"/>
      <c r="K159" s="939"/>
      <c r="L159" s="645"/>
    </row>
    <row r="160" spans="1:12" s="593" customFormat="1" ht="13.05" customHeight="1">
      <c r="A160" s="886">
        <v>15</v>
      </c>
      <c r="B160" s="933"/>
      <c r="C160" s="923" t="s">
        <v>686</v>
      </c>
      <c r="D160" s="923"/>
      <c r="E160" s="923"/>
      <c r="F160" s="923"/>
      <c r="G160" s="923"/>
      <c r="H160" s="642"/>
      <c r="I160" s="642"/>
      <c r="J160" s="935"/>
      <c r="K160" s="935"/>
      <c r="L160" s="643"/>
    </row>
    <row r="161" spans="1:13" s="593" customFormat="1" ht="13.05" customHeight="1">
      <c r="A161" s="886"/>
      <c r="B161" s="933"/>
      <c r="C161" s="936" t="s">
        <v>687</v>
      </c>
      <c r="D161" s="937"/>
      <c r="E161" s="937"/>
      <c r="F161" s="937"/>
      <c r="G161" s="938"/>
      <c r="H161" s="642"/>
      <c r="I161" s="642"/>
      <c r="J161" s="935"/>
      <c r="K161" s="935"/>
      <c r="L161" s="643"/>
    </row>
    <row r="162" spans="1:13" s="593" customFormat="1" ht="13.05" customHeight="1">
      <c r="A162" s="886"/>
      <c r="B162" s="933"/>
      <c r="C162" s="936" t="s">
        <v>688</v>
      </c>
      <c r="D162" s="937"/>
      <c r="E162" s="937"/>
      <c r="F162" s="937"/>
      <c r="G162" s="938"/>
      <c r="H162" s="642"/>
      <c r="I162" s="642"/>
      <c r="J162" s="935"/>
      <c r="K162" s="935"/>
      <c r="L162" s="643"/>
    </row>
    <row r="163" spans="1:13" s="593" customFormat="1" ht="13.05" customHeight="1" thickBot="1">
      <c r="A163" s="932"/>
      <c r="B163" s="934"/>
      <c r="C163" s="927" t="s">
        <v>689</v>
      </c>
      <c r="D163" s="927"/>
      <c r="E163" s="927"/>
      <c r="F163" s="927"/>
      <c r="G163" s="927"/>
      <c r="H163" s="644"/>
      <c r="I163" s="644"/>
      <c r="J163" s="939"/>
      <c r="K163" s="939"/>
      <c r="L163" s="645"/>
    </row>
    <row r="164" spans="1:13" s="593" customFormat="1" ht="14.1" customHeight="1" thickBot="1">
      <c r="B164" s="596"/>
      <c r="C164" s="596"/>
      <c r="D164" s="596"/>
      <c r="E164" s="596"/>
      <c r="F164" s="596"/>
      <c r="G164" s="596"/>
      <c r="H164" s="596"/>
      <c r="I164" s="596"/>
      <c r="J164" s="596"/>
      <c r="K164" s="596"/>
      <c r="L164" s="596"/>
      <c r="M164" s="596"/>
    </row>
    <row r="165" spans="1:13" s="593" customFormat="1" ht="12.75" customHeight="1">
      <c r="A165" s="881" t="s">
        <v>691</v>
      </c>
      <c r="B165" s="882"/>
      <c r="C165" s="882"/>
      <c r="D165" s="882"/>
      <c r="E165" s="882"/>
      <c r="F165" s="882"/>
      <c r="G165" s="882"/>
      <c r="H165" s="882"/>
      <c r="I165" s="882"/>
      <c r="J165" s="882"/>
      <c r="K165" s="882"/>
      <c r="L165" s="883"/>
      <c r="M165" s="596"/>
    </row>
    <row r="166" spans="1:13" s="593" customFormat="1" ht="10.199999999999999">
      <c r="A166" s="943" t="s">
        <v>648</v>
      </c>
      <c r="B166" s="944" t="s">
        <v>692</v>
      </c>
      <c r="C166" s="945"/>
      <c r="D166" s="945"/>
      <c r="E166" s="945"/>
      <c r="F166" s="945"/>
      <c r="G166" s="946"/>
      <c r="H166" s="947" t="s">
        <v>693</v>
      </c>
      <c r="I166" s="948"/>
      <c r="J166" s="948"/>
      <c r="K166" s="948"/>
      <c r="L166" s="949"/>
    </row>
    <row r="167" spans="1:13" s="593" customFormat="1" ht="11.25" customHeight="1">
      <c r="A167" s="943"/>
      <c r="B167" s="915" t="s">
        <v>694</v>
      </c>
      <c r="C167" s="915"/>
      <c r="D167" s="915" t="s">
        <v>695</v>
      </c>
      <c r="E167" s="915"/>
      <c r="F167" s="915" t="s">
        <v>696</v>
      </c>
      <c r="G167" s="915"/>
      <c r="H167" s="915" t="s">
        <v>694</v>
      </c>
      <c r="I167" s="915"/>
      <c r="J167" s="915" t="s">
        <v>697</v>
      </c>
      <c r="K167" s="915"/>
      <c r="L167" s="647" t="s">
        <v>696</v>
      </c>
    </row>
    <row r="168" spans="1:13" s="593" customFormat="1" ht="13.05" customHeight="1">
      <c r="A168" s="648"/>
      <c r="B168" s="935"/>
      <c r="C168" s="935"/>
      <c r="D168" s="935"/>
      <c r="E168" s="935"/>
      <c r="F168" s="950"/>
      <c r="G168" s="950"/>
      <c r="H168" s="935"/>
      <c r="I168" s="935"/>
      <c r="J168" s="935"/>
      <c r="K168" s="935"/>
      <c r="L168" s="649"/>
    </row>
    <row r="169" spans="1:13" s="593" customFormat="1" ht="13.05" customHeight="1">
      <c r="A169" s="648"/>
      <c r="B169" s="935"/>
      <c r="C169" s="935"/>
      <c r="D169" s="935"/>
      <c r="E169" s="935"/>
      <c r="F169" s="950" t="s">
        <v>698</v>
      </c>
      <c r="G169" s="950"/>
      <c r="H169" s="935"/>
      <c r="I169" s="935"/>
      <c r="J169" s="935"/>
      <c r="K169" s="935"/>
      <c r="L169" s="649"/>
    </row>
    <row r="170" spans="1:13" s="593" customFormat="1" ht="13.05" customHeight="1">
      <c r="A170" s="648"/>
      <c r="B170" s="935"/>
      <c r="C170" s="935"/>
      <c r="D170" s="935"/>
      <c r="E170" s="935"/>
      <c r="F170" s="950"/>
      <c r="G170" s="950"/>
      <c r="H170" s="935"/>
      <c r="I170" s="935"/>
      <c r="J170" s="935"/>
      <c r="K170" s="935"/>
      <c r="L170" s="649"/>
    </row>
    <row r="171" spans="1:13" s="593" customFormat="1" ht="13.05" customHeight="1">
      <c r="A171" s="648"/>
      <c r="B171" s="935"/>
      <c r="C171" s="935"/>
      <c r="D171" s="935"/>
      <c r="E171" s="935"/>
      <c r="F171" s="950"/>
      <c r="G171" s="950"/>
      <c r="H171" s="935"/>
      <c r="I171" s="935"/>
      <c r="J171" s="935"/>
      <c r="K171" s="935"/>
      <c r="L171" s="650"/>
      <c r="M171" s="596"/>
    </row>
    <row r="172" spans="1:13" s="593" customFormat="1" ht="13.05" customHeight="1" thickBot="1">
      <c r="A172" s="651"/>
      <c r="B172" s="939"/>
      <c r="C172" s="939"/>
      <c r="D172" s="939"/>
      <c r="E172" s="939"/>
      <c r="F172" s="960"/>
      <c r="G172" s="960"/>
      <c r="H172" s="939"/>
      <c r="I172" s="939"/>
      <c r="J172" s="939"/>
      <c r="K172" s="939"/>
      <c r="L172" s="652"/>
      <c r="M172" s="596"/>
    </row>
    <row r="173" spans="1:13" s="593" customFormat="1" ht="10.8" thickBot="1">
      <c r="B173" s="592"/>
      <c r="C173" s="592"/>
      <c r="D173" s="592"/>
      <c r="E173" s="592"/>
      <c r="F173" s="653"/>
      <c r="G173" s="653"/>
      <c r="H173" s="592"/>
      <c r="I173" s="592"/>
      <c r="J173" s="592"/>
      <c r="K173" s="592"/>
      <c r="L173" s="596"/>
      <c r="M173" s="596"/>
    </row>
    <row r="174" spans="1:13" s="654" customFormat="1" ht="26.1" customHeight="1">
      <c r="A174" s="895" t="s">
        <v>699</v>
      </c>
      <c r="B174" s="896"/>
      <c r="C174" s="896"/>
      <c r="D174" s="896"/>
      <c r="E174" s="896"/>
      <c r="F174" s="896"/>
      <c r="G174" s="896"/>
      <c r="H174" s="896"/>
      <c r="I174" s="896"/>
      <c r="J174" s="896"/>
      <c r="K174" s="896"/>
      <c r="L174" s="897"/>
    </row>
    <row r="175" spans="1:13" s="654" customFormat="1" ht="20.25" customHeight="1">
      <c r="A175" s="623" t="s">
        <v>648</v>
      </c>
      <c r="B175" s="898" t="s">
        <v>700</v>
      </c>
      <c r="C175" s="951"/>
      <c r="D175" s="951"/>
      <c r="E175" s="899"/>
      <c r="F175" s="898" t="s">
        <v>701</v>
      </c>
      <c r="G175" s="951"/>
      <c r="H175" s="951"/>
      <c r="I175" s="899"/>
      <c r="J175" s="887" t="s">
        <v>702</v>
      </c>
      <c r="K175" s="887"/>
      <c r="L175" s="892"/>
    </row>
    <row r="176" spans="1:13" s="654" customFormat="1" ht="13.05" customHeight="1">
      <c r="A176" s="655">
        <v>1</v>
      </c>
      <c r="B176" s="952"/>
      <c r="C176" s="953"/>
      <c r="D176" s="953"/>
      <c r="E176" s="954"/>
      <c r="F176" s="955"/>
      <c r="G176" s="956"/>
      <c r="H176" s="956"/>
      <c r="I176" s="957"/>
      <c r="J176" s="958"/>
      <c r="K176" s="958"/>
      <c r="L176" s="959"/>
    </row>
    <row r="177" spans="1:13" s="654" customFormat="1" ht="13.05" customHeight="1">
      <c r="A177" s="655">
        <v>2</v>
      </c>
      <c r="B177" s="952"/>
      <c r="C177" s="953"/>
      <c r="D177" s="953"/>
      <c r="E177" s="954"/>
      <c r="F177" s="955"/>
      <c r="G177" s="956"/>
      <c r="H177" s="956"/>
      <c r="I177" s="957"/>
      <c r="J177" s="958"/>
      <c r="K177" s="958"/>
      <c r="L177" s="959"/>
    </row>
    <row r="178" spans="1:13" s="654" customFormat="1" ht="13.05" customHeight="1">
      <c r="A178" s="655">
        <v>3</v>
      </c>
      <c r="B178" s="952"/>
      <c r="C178" s="953"/>
      <c r="D178" s="953"/>
      <c r="E178" s="954"/>
      <c r="F178" s="955"/>
      <c r="G178" s="956"/>
      <c r="H178" s="956"/>
      <c r="I178" s="957"/>
      <c r="J178" s="958"/>
      <c r="K178" s="958"/>
      <c r="L178" s="959"/>
    </row>
    <row r="179" spans="1:13" s="654" customFormat="1" ht="13.05" customHeight="1">
      <c r="A179" s="655">
        <v>4</v>
      </c>
      <c r="B179" s="952"/>
      <c r="C179" s="953"/>
      <c r="D179" s="953"/>
      <c r="E179" s="954"/>
      <c r="F179" s="955"/>
      <c r="G179" s="956"/>
      <c r="H179" s="956"/>
      <c r="I179" s="957"/>
      <c r="J179" s="958"/>
      <c r="K179" s="958"/>
      <c r="L179" s="959"/>
    </row>
    <row r="180" spans="1:13" s="654" customFormat="1" ht="13.05" customHeight="1">
      <c r="A180" s="655">
        <v>5</v>
      </c>
      <c r="B180" s="952"/>
      <c r="C180" s="953"/>
      <c r="D180" s="953"/>
      <c r="E180" s="954"/>
      <c r="F180" s="955"/>
      <c r="G180" s="956"/>
      <c r="H180" s="956"/>
      <c r="I180" s="957"/>
      <c r="J180" s="958"/>
      <c r="K180" s="958"/>
      <c r="L180" s="959"/>
    </row>
    <row r="181" spans="1:13" s="654" customFormat="1" ht="13.05" customHeight="1">
      <c r="A181" s="655">
        <v>6</v>
      </c>
      <c r="B181" s="952"/>
      <c r="C181" s="953"/>
      <c r="D181" s="953"/>
      <c r="E181" s="954"/>
      <c r="F181" s="955"/>
      <c r="G181" s="956"/>
      <c r="H181" s="956"/>
      <c r="I181" s="957"/>
      <c r="J181" s="958"/>
      <c r="K181" s="958"/>
      <c r="L181" s="959"/>
    </row>
    <row r="182" spans="1:13" s="654" customFormat="1" ht="13.05" customHeight="1">
      <c r="A182" s="655">
        <v>7</v>
      </c>
      <c r="B182" s="952"/>
      <c r="C182" s="953"/>
      <c r="D182" s="953"/>
      <c r="E182" s="954"/>
      <c r="F182" s="955"/>
      <c r="G182" s="956"/>
      <c r="H182" s="956"/>
      <c r="I182" s="957"/>
      <c r="J182" s="958"/>
      <c r="K182" s="958"/>
      <c r="L182" s="959"/>
    </row>
    <row r="183" spans="1:13" s="654" customFormat="1" ht="13.05" customHeight="1">
      <c r="A183" s="655">
        <v>8</v>
      </c>
      <c r="B183" s="952"/>
      <c r="C183" s="953"/>
      <c r="D183" s="953"/>
      <c r="E183" s="954"/>
      <c r="F183" s="955"/>
      <c r="G183" s="956"/>
      <c r="H183" s="956"/>
      <c r="I183" s="957"/>
      <c r="J183" s="958"/>
      <c r="K183" s="958"/>
      <c r="L183" s="959"/>
    </row>
    <row r="184" spans="1:13" s="654" customFormat="1" ht="13.05" customHeight="1">
      <c r="A184" s="655">
        <v>9</v>
      </c>
      <c r="B184" s="952"/>
      <c r="C184" s="953"/>
      <c r="D184" s="953"/>
      <c r="E184" s="954"/>
      <c r="F184" s="955"/>
      <c r="G184" s="956"/>
      <c r="H184" s="956"/>
      <c r="I184" s="957"/>
      <c r="J184" s="958"/>
      <c r="K184" s="958"/>
      <c r="L184" s="959"/>
    </row>
    <row r="185" spans="1:13" s="654" customFormat="1" ht="13.05" customHeight="1" thickBot="1">
      <c r="A185" s="656">
        <v>10</v>
      </c>
      <c r="B185" s="962"/>
      <c r="C185" s="963"/>
      <c r="D185" s="963"/>
      <c r="E185" s="964"/>
      <c r="F185" s="965"/>
      <c r="G185" s="966"/>
      <c r="H185" s="966"/>
      <c r="I185" s="967"/>
      <c r="J185" s="968"/>
      <c r="K185" s="968"/>
      <c r="L185" s="969"/>
    </row>
    <row r="186" spans="1:13" s="593" customFormat="1" ht="14.1" customHeight="1" thickBot="1">
      <c r="B186" s="596"/>
      <c r="C186" s="596"/>
      <c r="D186" s="596"/>
      <c r="E186" s="596"/>
      <c r="F186" s="596"/>
      <c r="G186" s="596"/>
      <c r="H186" s="596"/>
      <c r="I186" s="596"/>
      <c r="J186" s="596"/>
      <c r="K186" s="596"/>
      <c r="L186" s="596"/>
      <c r="M186" s="596"/>
    </row>
    <row r="187" spans="1:13" s="593" customFormat="1" ht="13.05" customHeight="1">
      <c r="A187" s="895" t="s">
        <v>703</v>
      </c>
      <c r="B187" s="896"/>
      <c r="C187" s="896"/>
      <c r="D187" s="896"/>
      <c r="E187" s="896"/>
      <c r="F187" s="896"/>
      <c r="G187" s="896"/>
      <c r="H187" s="896"/>
      <c r="I187" s="896"/>
      <c r="J187" s="896"/>
      <c r="K187" s="896"/>
      <c r="L187" s="897"/>
      <c r="M187" s="596"/>
    </row>
    <row r="188" spans="1:13" s="593" customFormat="1" ht="13.05" customHeight="1">
      <c r="A188" s="914" t="s">
        <v>648</v>
      </c>
      <c r="B188" s="970" t="s">
        <v>704</v>
      </c>
      <c r="C188" s="970"/>
      <c r="D188" s="970"/>
      <c r="E188" s="970" t="s">
        <v>705</v>
      </c>
      <c r="F188" s="970"/>
      <c r="G188" s="970"/>
      <c r="H188" s="970"/>
      <c r="I188" s="970" t="s">
        <v>706</v>
      </c>
      <c r="J188" s="970"/>
      <c r="K188" s="970"/>
      <c r="L188" s="971"/>
      <c r="M188" s="596"/>
    </row>
    <row r="189" spans="1:13" s="593" customFormat="1" ht="13.05" customHeight="1">
      <c r="A189" s="914"/>
      <c r="B189" s="915" t="s">
        <v>694</v>
      </c>
      <c r="C189" s="915"/>
      <c r="D189" s="657" t="s">
        <v>707</v>
      </c>
      <c r="E189" s="915" t="s">
        <v>694</v>
      </c>
      <c r="F189" s="915"/>
      <c r="G189" s="915"/>
      <c r="H189" s="657" t="s">
        <v>696</v>
      </c>
      <c r="I189" s="915" t="s">
        <v>694</v>
      </c>
      <c r="J189" s="915"/>
      <c r="K189" s="915"/>
      <c r="L189" s="647" t="s">
        <v>708</v>
      </c>
      <c r="M189" s="596"/>
    </row>
    <row r="190" spans="1:13" s="593" customFormat="1" ht="13.05" customHeight="1">
      <c r="A190" s="655">
        <v>1</v>
      </c>
      <c r="B190" s="935"/>
      <c r="C190" s="935"/>
      <c r="D190" s="642"/>
      <c r="E190" s="950"/>
      <c r="F190" s="961"/>
      <c r="G190" s="961"/>
      <c r="H190" s="642"/>
      <c r="I190" s="935"/>
      <c r="J190" s="935"/>
      <c r="K190" s="935"/>
      <c r="L190" s="650"/>
      <c r="M190" s="596"/>
    </row>
    <row r="191" spans="1:13" s="593" customFormat="1" ht="13.05" customHeight="1">
      <c r="A191" s="655">
        <v>2</v>
      </c>
      <c r="B191" s="935"/>
      <c r="C191" s="935"/>
      <c r="D191" s="642"/>
      <c r="E191" s="950"/>
      <c r="F191" s="961"/>
      <c r="G191" s="961"/>
      <c r="H191" s="642"/>
      <c r="I191" s="935"/>
      <c r="J191" s="935"/>
      <c r="K191" s="935"/>
      <c r="L191" s="650"/>
      <c r="M191" s="596"/>
    </row>
    <row r="192" spans="1:13" s="593" customFormat="1" ht="13.05" customHeight="1">
      <c r="A192" s="655">
        <v>3</v>
      </c>
      <c r="B192" s="935"/>
      <c r="C192" s="935"/>
      <c r="D192" s="642"/>
      <c r="E192" s="950"/>
      <c r="F192" s="961"/>
      <c r="G192" s="961"/>
      <c r="H192" s="642"/>
      <c r="I192" s="935"/>
      <c r="J192" s="935"/>
      <c r="K192" s="935"/>
      <c r="L192" s="650"/>
      <c r="M192" s="596"/>
    </row>
    <row r="193" spans="1:13" s="593" customFormat="1" ht="13.05" customHeight="1">
      <c r="A193" s="655">
        <v>4</v>
      </c>
      <c r="B193" s="935"/>
      <c r="C193" s="935"/>
      <c r="D193" s="642"/>
      <c r="E193" s="950"/>
      <c r="F193" s="961"/>
      <c r="G193" s="961"/>
      <c r="H193" s="642"/>
      <c r="I193" s="935"/>
      <c r="J193" s="935"/>
      <c r="K193" s="935"/>
      <c r="L193" s="650"/>
      <c r="M193" s="596"/>
    </row>
    <row r="194" spans="1:13" s="593" customFormat="1" ht="13.05" customHeight="1">
      <c r="A194" s="655">
        <v>5</v>
      </c>
      <c r="B194" s="935"/>
      <c r="C194" s="935"/>
      <c r="D194" s="642"/>
      <c r="E194" s="950"/>
      <c r="F194" s="961"/>
      <c r="G194" s="961"/>
      <c r="H194" s="642"/>
      <c r="I194" s="935"/>
      <c r="J194" s="935"/>
      <c r="K194" s="935"/>
      <c r="L194" s="650"/>
      <c r="M194" s="596"/>
    </row>
    <row r="195" spans="1:13" s="593" customFormat="1" ht="13.05" customHeight="1">
      <c r="A195" s="655">
        <v>6</v>
      </c>
      <c r="B195" s="935"/>
      <c r="C195" s="935"/>
      <c r="D195" s="642"/>
      <c r="E195" s="950"/>
      <c r="F195" s="961"/>
      <c r="G195" s="961"/>
      <c r="H195" s="658"/>
      <c r="I195" s="935"/>
      <c r="J195" s="935"/>
      <c r="K195" s="935"/>
      <c r="L195" s="650"/>
      <c r="M195" s="596"/>
    </row>
    <row r="196" spans="1:13" s="593" customFormat="1" ht="13.05" customHeight="1">
      <c r="A196" s="655">
        <v>7</v>
      </c>
      <c r="B196" s="935"/>
      <c r="C196" s="935"/>
      <c r="D196" s="603"/>
      <c r="E196" s="950"/>
      <c r="F196" s="961"/>
      <c r="G196" s="961"/>
      <c r="H196" s="658"/>
      <c r="I196" s="935"/>
      <c r="J196" s="935"/>
      <c r="K196" s="935"/>
      <c r="L196" s="649"/>
      <c r="M196" s="596"/>
    </row>
    <row r="197" spans="1:13" s="593" customFormat="1" ht="13.05" customHeight="1">
      <c r="A197" s="655">
        <v>8</v>
      </c>
      <c r="B197" s="952"/>
      <c r="C197" s="954"/>
      <c r="D197" s="603"/>
      <c r="E197" s="973"/>
      <c r="F197" s="974"/>
      <c r="G197" s="975"/>
      <c r="H197" s="658"/>
      <c r="I197" s="952"/>
      <c r="J197" s="953"/>
      <c r="K197" s="954"/>
      <c r="L197" s="649"/>
      <c r="M197" s="596"/>
    </row>
    <row r="198" spans="1:13" s="593" customFormat="1" ht="13.05" customHeight="1">
      <c r="A198" s="655">
        <v>9</v>
      </c>
      <c r="B198" s="935"/>
      <c r="C198" s="935"/>
      <c r="D198" s="603"/>
      <c r="E198" s="950"/>
      <c r="F198" s="961"/>
      <c r="G198" s="961"/>
      <c r="H198" s="658"/>
      <c r="I198" s="935"/>
      <c r="J198" s="935"/>
      <c r="K198" s="935"/>
      <c r="L198" s="650"/>
      <c r="M198" s="596"/>
    </row>
    <row r="199" spans="1:13" s="593" customFormat="1" ht="13.05" customHeight="1" thickBot="1">
      <c r="A199" s="656">
        <v>10</v>
      </c>
      <c r="B199" s="939"/>
      <c r="C199" s="939"/>
      <c r="D199" s="612"/>
      <c r="E199" s="960"/>
      <c r="F199" s="972"/>
      <c r="G199" s="972"/>
      <c r="H199" s="659"/>
      <c r="I199" s="939"/>
      <c r="J199" s="939"/>
      <c r="K199" s="939"/>
      <c r="L199" s="660"/>
    </row>
    <row r="200" spans="1:13" s="593" customFormat="1" ht="14.1" customHeight="1"/>
    <row r="201" spans="1:13" s="593" customFormat="1" ht="14.1" customHeight="1" thickBot="1"/>
    <row r="202" spans="1:13" s="593" customFormat="1" ht="12.75" customHeight="1">
      <c r="A202" s="895" t="s">
        <v>709</v>
      </c>
      <c r="B202" s="896"/>
      <c r="C202" s="896"/>
      <c r="D202" s="896"/>
      <c r="E202" s="896"/>
      <c r="F202" s="896"/>
      <c r="G202" s="896"/>
      <c r="H202" s="896"/>
      <c r="I202" s="896"/>
      <c r="J202" s="896"/>
      <c r="K202" s="897"/>
      <c r="L202" s="596"/>
      <c r="M202" s="596"/>
    </row>
    <row r="203" spans="1:13" s="593" customFormat="1" ht="13.05" customHeight="1">
      <c r="A203" s="655" t="s">
        <v>648</v>
      </c>
      <c r="B203" s="915" t="s">
        <v>710</v>
      </c>
      <c r="C203" s="915"/>
      <c r="D203" s="915" t="s">
        <v>650</v>
      </c>
      <c r="E203" s="915"/>
      <c r="F203" s="915" t="s">
        <v>711</v>
      </c>
      <c r="G203" s="915"/>
      <c r="H203" s="915"/>
      <c r="I203" s="915" t="s">
        <v>712</v>
      </c>
      <c r="J203" s="915"/>
      <c r="K203" s="916"/>
      <c r="L203" s="596"/>
      <c r="M203" s="596"/>
    </row>
    <row r="204" spans="1:13" s="593" customFormat="1" ht="13.05" customHeight="1">
      <c r="A204" s="655">
        <v>1</v>
      </c>
      <c r="B204" s="935"/>
      <c r="C204" s="935"/>
      <c r="D204" s="935"/>
      <c r="E204" s="935"/>
      <c r="F204" s="935"/>
      <c r="G204" s="935"/>
      <c r="H204" s="935"/>
      <c r="I204" s="950"/>
      <c r="J204" s="950"/>
      <c r="K204" s="976"/>
      <c r="L204" s="596"/>
      <c r="M204" s="596"/>
    </row>
    <row r="205" spans="1:13" s="593" customFormat="1" ht="13.05" customHeight="1">
      <c r="A205" s="655">
        <v>2</v>
      </c>
      <c r="B205" s="935"/>
      <c r="C205" s="935" t="s">
        <v>713</v>
      </c>
      <c r="D205" s="935"/>
      <c r="E205" s="935"/>
      <c r="F205" s="935"/>
      <c r="G205" s="935"/>
      <c r="H205" s="935"/>
      <c r="I205" s="950"/>
      <c r="J205" s="950"/>
      <c r="K205" s="976"/>
      <c r="L205" s="596"/>
      <c r="M205" s="596"/>
    </row>
    <row r="206" spans="1:13" s="593" customFormat="1" ht="13.05" customHeight="1">
      <c r="A206" s="655">
        <v>3</v>
      </c>
      <c r="B206" s="935"/>
      <c r="C206" s="935"/>
      <c r="D206" s="935"/>
      <c r="E206" s="935"/>
      <c r="F206" s="935"/>
      <c r="G206" s="935"/>
      <c r="H206" s="935"/>
      <c r="I206" s="950"/>
      <c r="J206" s="950"/>
      <c r="K206" s="976"/>
      <c r="L206" s="596"/>
      <c r="M206" s="596"/>
    </row>
    <row r="207" spans="1:13" s="593" customFormat="1" ht="13.05" customHeight="1">
      <c r="A207" s="655">
        <v>4</v>
      </c>
      <c r="B207" s="935"/>
      <c r="C207" s="935"/>
      <c r="D207" s="935"/>
      <c r="E207" s="935"/>
      <c r="F207" s="935"/>
      <c r="G207" s="935"/>
      <c r="H207" s="935"/>
      <c r="I207" s="950"/>
      <c r="J207" s="950"/>
      <c r="K207" s="976"/>
      <c r="L207" s="596"/>
      <c r="M207" s="596"/>
    </row>
    <row r="208" spans="1:13" s="593" customFormat="1" ht="13.05" customHeight="1">
      <c r="A208" s="655">
        <v>5</v>
      </c>
      <c r="B208" s="935"/>
      <c r="C208" s="935"/>
      <c r="D208" s="935"/>
      <c r="E208" s="935"/>
      <c r="F208" s="935"/>
      <c r="G208" s="935"/>
      <c r="H208" s="935"/>
      <c r="I208" s="950"/>
      <c r="J208" s="950"/>
      <c r="K208" s="976"/>
      <c r="L208" s="596"/>
      <c r="M208" s="596"/>
    </row>
    <row r="209" spans="1:13" s="593" customFormat="1" ht="13.05" customHeight="1">
      <c r="A209" s="655">
        <v>6</v>
      </c>
      <c r="B209" s="935"/>
      <c r="C209" s="935"/>
      <c r="D209" s="935"/>
      <c r="E209" s="935"/>
      <c r="F209" s="935"/>
      <c r="G209" s="935"/>
      <c r="H209" s="935"/>
      <c r="I209" s="950"/>
      <c r="J209" s="950"/>
      <c r="K209" s="976"/>
      <c r="L209" s="596"/>
      <c r="M209" s="596"/>
    </row>
    <row r="210" spans="1:13" s="593" customFormat="1" ht="13.05" customHeight="1">
      <c r="A210" s="655">
        <v>7</v>
      </c>
      <c r="B210" s="935"/>
      <c r="C210" s="935"/>
      <c r="D210" s="935"/>
      <c r="E210" s="935"/>
      <c r="F210" s="935"/>
      <c r="G210" s="935"/>
      <c r="H210" s="935"/>
      <c r="I210" s="950"/>
      <c r="J210" s="950"/>
      <c r="K210" s="976"/>
      <c r="L210" s="596"/>
      <c r="M210" s="596"/>
    </row>
    <row r="211" spans="1:13" s="593" customFormat="1" ht="13.05" customHeight="1">
      <c r="A211" s="655">
        <v>8</v>
      </c>
      <c r="B211" s="935"/>
      <c r="C211" s="935"/>
      <c r="D211" s="935"/>
      <c r="E211" s="935"/>
      <c r="F211" s="935"/>
      <c r="G211" s="935"/>
      <c r="H211" s="935"/>
      <c r="I211" s="950"/>
      <c r="J211" s="950"/>
      <c r="K211" s="976"/>
      <c r="L211" s="596"/>
      <c r="M211" s="596"/>
    </row>
    <row r="212" spans="1:13" s="593" customFormat="1" ht="13.05" customHeight="1">
      <c r="A212" s="655">
        <v>9</v>
      </c>
      <c r="B212" s="935"/>
      <c r="C212" s="935"/>
      <c r="D212" s="935"/>
      <c r="E212" s="935"/>
      <c r="F212" s="935"/>
      <c r="G212" s="935"/>
      <c r="H212" s="935"/>
      <c r="I212" s="950"/>
      <c r="J212" s="950"/>
      <c r="K212" s="976"/>
    </row>
    <row r="213" spans="1:13" s="593" customFormat="1" ht="13.05" customHeight="1" thickBot="1">
      <c r="A213" s="656">
        <v>10</v>
      </c>
      <c r="B213" s="939"/>
      <c r="C213" s="939"/>
      <c r="D213" s="939"/>
      <c r="E213" s="939"/>
      <c r="F213" s="939"/>
      <c r="G213" s="939"/>
      <c r="H213" s="939"/>
      <c r="I213" s="960"/>
      <c r="J213" s="960"/>
      <c r="K213" s="977"/>
    </row>
    <row r="214" spans="1:13" s="593" customFormat="1" ht="14.25" customHeight="1" thickBot="1">
      <c r="B214" s="596"/>
      <c r="C214" s="596"/>
      <c r="D214" s="596"/>
      <c r="E214" s="596"/>
      <c r="F214" s="596"/>
      <c r="G214" s="596"/>
      <c r="H214" s="596"/>
      <c r="I214" s="596"/>
      <c r="J214" s="596"/>
      <c r="K214" s="596"/>
      <c r="L214" s="596"/>
      <c r="M214" s="596"/>
    </row>
    <row r="215" spans="1:13" s="593" customFormat="1" ht="12.75" customHeight="1">
      <c r="A215" s="895" t="s">
        <v>714</v>
      </c>
      <c r="B215" s="896"/>
      <c r="C215" s="896"/>
      <c r="D215" s="896"/>
      <c r="E215" s="896"/>
      <c r="F215" s="896"/>
      <c r="G215" s="896"/>
      <c r="H215" s="896"/>
      <c r="I215" s="896"/>
      <c r="J215" s="896"/>
      <c r="K215" s="897"/>
      <c r="L215" s="596"/>
      <c r="M215" s="596"/>
    </row>
    <row r="216" spans="1:13" s="593" customFormat="1" ht="13.05" customHeight="1">
      <c r="A216" s="655" t="s">
        <v>648</v>
      </c>
      <c r="B216" s="915" t="s">
        <v>710</v>
      </c>
      <c r="C216" s="915"/>
      <c r="D216" s="915" t="s">
        <v>650</v>
      </c>
      <c r="E216" s="915"/>
      <c r="F216" s="915" t="s">
        <v>711</v>
      </c>
      <c r="G216" s="915"/>
      <c r="H216" s="915"/>
      <c r="I216" s="915" t="s">
        <v>712</v>
      </c>
      <c r="J216" s="915"/>
      <c r="K216" s="916"/>
      <c r="L216" s="596"/>
      <c r="M216" s="596"/>
    </row>
    <row r="217" spans="1:13" s="593" customFormat="1" ht="13.05" customHeight="1">
      <c r="A217" s="655">
        <v>1</v>
      </c>
      <c r="B217" s="935"/>
      <c r="C217" s="935"/>
      <c r="D217" s="935"/>
      <c r="E217" s="935"/>
      <c r="F217" s="935"/>
      <c r="G217" s="935"/>
      <c r="H217" s="935"/>
      <c r="I217" s="950"/>
      <c r="J217" s="950"/>
      <c r="K217" s="976"/>
      <c r="L217" s="596"/>
      <c r="M217" s="596"/>
    </row>
    <row r="218" spans="1:13" s="593" customFormat="1" ht="13.05" customHeight="1">
      <c r="A218" s="655">
        <v>2</v>
      </c>
      <c r="B218" s="935"/>
      <c r="C218" s="935" t="s">
        <v>713</v>
      </c>
      <c r="D218" s="935"/>
      <c r="E218" s="935"/>
      <c r="F218" s="935"/>
      <c r="G218" s="935"/>
      <c r="H218" s="935"/>
      <c r="I218" s="950"/>
      <c r="J218" s="950"/>
      <c r="K218" s="976"/>
      <c r="L218" s="596"/>
      <c r="M218" s="596"/>
    </row>
    <row r="219" spans="1:13" s="593" customFormat="1" ht="13.05" customHeight="1">
      <c r="A219" s="655">
        <v>3</v>
      </c>
      <c r="B219" s="935"/>
      <c r="C219" s="935"/>
      <c r="D219" s="935"/>
      <c r="E219" s="935"/>
      <c r="F219" s="935"/>
      <c r="G219" s="935"/>
      <c r="H219" s="935"/>
      <c r="I219" s="950"/>
      <c r="J219" s="950"/>
      <c r="K219" s="976"/>
      <c r="L219" s="596"/>
      <c r="M219" s="596"/>
    </row>
    <row r="220" spans="1:13" s="593" customFormat="1" ht="13.05" customHeight="1">
      <c r="A220" s="655">
        <v>4</v>
      </c>
      <c r="B220" s="935"/>
      <c r="C220" s="935"/>
      <c r="D220" s="935"/>
      <c r="E220" s="935"/>
      <c r="F220" s="935"/>
      <c r="G220" s="935"/>
      <c r="H220" s="935"/>
      <c r="I220" s="950"/>
      <c r="J220" s="950"/>
      <c r="K220" s="976"/>
      <c r="L220" s="596"/>
      <c r="M220" s="596"/>
    </row>
    <row r="221" spans="1:13" s="593" customFormat="1" ht="13.05" customHeight="1">
      <c r="A221" s="655">
        <v>5</v>
      </c>
      <c r="B221" s="935"/>
      <c r="C221" s="935"/>
      <c r="D221" s="935"/>
      <c r="E221" s="935"/>
      <c r="F221" s="935"/>
      <c r="G221" s="935"/>
      <c r="H221" s="935"/>
      <c r="I221" s="950"/>
      <c r="J221" s="950"/>
      <c r="K221" s="976"/>
      <c r="L221" s="596"/>
      <c r="M221" s="596"/>
    </row>
    <row r="222" spans="1:13" s="593" customFormat="1" ht="13.05" customHeight="1">
      <c r="A222" s="655">
        <v>6</v>
      </c>
      <c r="B222" s="935"/>
      <c r="C222" s="935"/>
      <c r="D222" s="935"/>
      <c r="E222" s="935"/>
      <c r="F222" s="935"/>
      <c r="G222" s="935"/>
      <c r="H222" s="935"/>
      <c r="I222" s="950"/>
      <c r="J222" s="950"/>
      <c r="K222" s="976"/>
      <c r="L222" s="596"/>
      <c r="M222" s="596"/>
    </row>
    <row r="223" spans="1:13" s="593" customFormat="1" ht="13.05" customHeight="1">
      <c r="A223" s="655">
        <v>7</v>
      </c>
      <c r="B223" s="935"/>
      <c r="C223" s="935"/>
      <c r="D223" s="935"/>
      <c r="E223" s="935"/>
      <c r="F223" s="935"/>
      <c r="G223" s="935"/>
      <c r="H223" s="935"/>
      <c r="I223" s="950"/>
      <c r="J223" s="950"/>
      <c r="K223" s="976"/>
      <c r="L223" s="596"/>
      <c r="M223" s="596"/>
    </row>
    <row r="224" spans="1:13" s="593" customFormat="1" ht="13.05" customHeight="1">
      <c r="A224" s="655">
        <v>8</v>
      </c>
      <c r="B224" s="935"/>
      <c r="C224" s="935"/>
      <c r="D224" s="935"/>
      <c r="E224" s="935"/>
      <c r="F224" s="935"/>
      <c r="G224" s="935"/>
      <c r="H224" s="935"/>
      <c r="I224" s="950"/>
      <c r="J224" s="950"/>
      <c r="K224" s="976"/>
      <c r="L224" s="596"/>
      <c r="M224" s="596"/>
    </row>
    <row r="225" spans="1:11" s="593" customFormat="1" ht="13.05" customHeight="1">
      <c r="A225" s="655">
        <v>9</v>
      </c>
      <c r="B225" s="935"/>
      <c r="C225" s="935"/>
      <c r="D225" s="935"/>
      <c r="E225" s="935"/>
      <c r="F225" s="935"/>
      <c r="G225" s="935"/>
      <c r="H225" s="935"/>
      <c r="I225" s="950"/>
      <c r="J225" s="950"/>
      <c r="K225" s="976"/>
    </row>
    <row r="226" spans="1:11" s="593" customFormat="1" ht="13.05" customHeight="1" thickBot="1">
      <c r="A226" s="656">
        <v>10</v>
      </c>
      <c r="B226" s="939"/>
      <c r="C226" s="939"/>
      <c r="D226" s="939"/>
      <c r="E226" s="939"/>
      <c r="F226" s="939"/>
      <c r="G226" s="939"/>
      <c r="H226" s="939"/>
      <c r="I226" s="960"/>
      <c r="J226" s="960"/>
      <c r="K226" s="977"/>
    </row>
    <row r="227" spans="1:11" s="593" customFormat="1" ht="10.199999999999999">
      <c r="B227" s="596"/>
      <c r="C227" s="596"/>
      <c r="D227" s="596"/>
      <c r="E227" s="596"/>
      <c r="F227" s="596"/>
      <c r="G227" s="596"/>
      <c r="H227" s="596"/>
      <c r="I227" s="596"/>
      <c r="J227" s="596"/>
      <c r="K227" s="596"/>
    </row>
    <row r="228" spans="1:11" s="593" customFormat="1" ht="10.199999999999999">
      <c r="B228" s="596"/>
      <c r="C228" s="596"/>
      <c r="D228" s="596"/>
      <c r="E228" s="596"/>
      <c r="F228" s="596"/>
      <c r="G228" s="596"/>
      <c r="H228" s="596"/>
      <c r="I228" s="596"/>
      <c r="J228" s="596"/>
      <c r="K228" s="596"/>
    </row>
    <row r="229" spans="1:11" s="593" customFormat="1" ht="11.25" customHeight="1" thickBot="1">
      <c r="A229" s="978" t="s">
        <v>715</v>
      </c>
      <c r="B229" s="978"/>
      <c r="C229" s="978"/>
      <c r="D229" s="978"/>
      <c r="E229" s="978"/>
      <c r="F229" s="978"/>
      <c r="G229" s="978"/>
      <c r="H229" s="978"/>
      <c r="I229" s="978"/>
      <c r="J229" s="978"/>
      <c r="K229" s="978"/>
    </row>
    <row r="230" spans="1:11" s="593" customFormat="1" ht="13.05" customHeight="1">
      <c r="A230" s="895" t="s">
        <v>716</v>
      </c>
      <c r="B230" s="896"/>
      <c r="C230" s="896"/>
      <c r="D230" s="896"/>
      <c r="E230" s="979" t="s">
        <v>717</v>
      </c>
      <c r="F230" s="979"/>
      <c r="G230" s="896" t="s">
        <v>718</v>
      </c>
      <c r="H230" s="896"/>
      <c r="I230" s="896"/>
      <c r="J230" s="979" t="s">
        <v>696</v>
      </c>
      <c r="K230" s="980"/>
    </row>
    <row r="231" spans="1:11" s="593" customFormat="1" ht="13.05" customHeight="1">
      <c r="A231" s="661"/>
      <c r="B231" s="946" t="s">
        <v>719</v>
      </c>
      <c r="C231" s="981"/>
      <c r="D231" s="981"/>
      <c r="E231" s="982">
        <v>0</v>
      </c>
      <c r="F231" s="982"/>
      <c r="G231" s="983" t="s">
        <v>720</v>
      </c>
      <c r="H231" s="983"/>
      <c r="I231" s="983"/>
      <c r="J231" s="982"/>
      <c r="K231" s="984"/>
    </row>
    <row r="232" spans="1:11" s="593" customFormat="1" ht="13.05" customHeight="1">
      <c r="A232" s="661"/>
      <c r="B232" s="946" t="s">
        <v>721</v>
      </c>
      <c r="C232" s="981"/>
      <c r="D232" s="981"/>
      <c r="E232" s="982">
        <v>0</v>
      </c>
      <c r="F232" s="982"/>
      <c r="G232" s="983" t="s">
        <v>722</v>
      </c>
      <c r="H232" s="983"/>
      <c r="I232" s="983"/>
      <c r="J232" s="982"/>
      <c r="K232" s="984"/>
    </row>
    <row r="233" spans="1:11" s="593" customFormat="1" ht="13.05" customHeight="1">
      <c r="A233" s="661"/>
      <c r="B233" s="946" t="s">
        <v>723</v>
      </c>
      <c r="C233" s="981"/>
      <c r="D233" s="981"/>
      <c r="E233" s="982">
        <v>0</v>
      </c>
      <c r="F233" s="982"/>
      <c r="G233" s="985"/>
      <c r="H233" s="978"/>
      <c r="I233" s="986"/>
      <c r="J233" s="991"/>
      <c r="K233" s="992"/>
    </row>
    <row r="234" spans="1:11" s="593" customFormat="1" ht="13.05" customHeight="1">
      <c r="A234" s="661"/>
      <c r="B234" s="946" t="s">
        <v>724</v>
      </c>
      <c r="C234" s="981"/>
      <c r="D234" s="981"/>
      <c r="E234" s="982">
        <v>0</v>
      </c>
      <c r="F234" s="982"/>
      <c r="G234" s="985"/>
      <c r="H234" s="978"/>
      <c r="I234" s="986"/>
      <c r="J234" s="987"/>
      <c r="K234" s="988"/>
    </row>
    <row r="235" spans="1:11" s="593" customFormat="1" ht="13.05" customHeight="1">
      <c r="A235" s="661"/>
      <c r="B235" s="946" t="s">
        <v>725</v>
      </c>
      <c r="C235" s="981"/>
      <c r="D235" s="981"/>
      <c r="E235" s="982">
        <v>0</v>
      </c>
      <c r="F235" s="982"/>
      <c r="G235" s="985"/>
      <c r="H235" s="978"/>
      <c r="I235" s="986"/>
      <c r="J235" s="989"/>
      <c r="K235" s="990"/>
    </row>
    <row r="236" spans="1:11" s="593" customFormat="1" ht="13.05" customHeight="1" thickBot="1">
      <c r="A236" s="662"/>
      <c r="B236" s="998" t="s">
        <v>726</v>
      </c>
      <c r="C236" s="999"/>
      <c r="D236" s="999"/>
      <c r="E236" s="1000">
        <v>0</v>
      </c>
      <c r="F236" s="1000"/>
      <c r="G236" s="1001" t="s">
        <v>727</v>
      </c>
      <c r="H236" s="1002"/>
      <c r="I236" s="998"/>
      <c r="J236" s="1000"/>
      <c r="K236" s="1003"/>
    </row>
    <row r="237" spans="1:11" s="593" customFormat="1" ht="13.05" customHeight="1" thickBot="1">
      <c r="B237" s="596"/>
      <c r="C237" s="596"/>
      <c r="D237" s="596"/>
      <c r="E237" s="596"/>
      <c r="F237" s="596"/>
      <c r="G237" s="596"/>
      <c r="H237" s="596"/>
      <c r="I237" s="596"/>
      <c r="J237" s="596"/>
      <c r="K237" s="596"/>
    </row>
    <row r="238" spans="1:11" s="593" customFormat="1" ht="13.05" customHeight="1">
      <c r="A238" s="895" t="s">
        <v>728</v>
      </c>
      <c r="B238" s="896"/>
      <c r="C238" s="896"/>
      <c r="D238" s="896"/>
      <c r="E238" s="896"/>
      <c r="F238" s="896"/>
      <c r="G238" s="896"/>
      <c r="H238" s="896"/>
      <c r="I238" s="896"/>
      <c r="J238" s="896"/>
      <c r="K238" s="897"/>
    </row>
    <row r="239" spans="1:11" s="593" customFormat="1" ht="13.05" customHeight="1">
      <c r="A239" s="1004" t="s">
        <v>729</v>
      </c>
      <c r="B239" s="970"/>
      <c r="C239" s="970"/>
      <c r="D239" s="970"/>
      <c r="E239" s="915" t="s">
        <v>730</v>
      </c>
      <c r="F239" s="915"/>
      <c r="G239" s="970" t="s">
        <v>731</v>
      </c>
      <c r="H239" s="970"/>
      <c r="I239" s="970"/>
      <c r="J239" s="915" t="s">
        <v>730</v>
      </c>
      <c r="K239" s="916"/>
    </row>
    <row r="240" spans="1:11" s="593" customFormat="1" ht="13.05" customHeight="1">
      <c r="A240" s="661"/>
      <c r="B240" s="946" t="s">
        <v>732</v>
      </c>
      <c r="C240" s="970"/>
      <c r="D240" s="970"/>
      <c r="E240" s="993">
        <v>0</v>
      </c>
      <c r="F240" s="993"/>
      <c r="G240" s="983" t="s">
        <v>733</v>
      </c>
      <c r="H240" s="983"/>
      <c r="I240" s="983"/>
      <c r="J240" s="993">
        <v>0</v>
      </c>
      <c r="K240" s="994"/>
    </row>
    <row r="241" spans="1:11" s="593" customFormat="1" ht="13.05" customHeight="1">
      <c r="A241" s="661"/>
      <c r="B241" s="946" t="s">
        <v>734</v>
      </c>
      <c r="C241" s="970"/>
      <c r="D241" s="970"/>
      <c r="E241" s="993">
        <v>0</v>
      </c>
      <c r="F241" s="993">
        <v>7</v>
      </c>
      <c r="G241" s="995"/>
      <c r="H241" s="995"/>
      <c r="I241" s="995"/>
      <c r="J241" s="996"/>
      <c r="K241" s="997"/>
    </row>
    <row r="242" spans="1:11" s="593" customFormat="1" ht="13.05" customHeight="1">
      <c r="A242" s="661"/>
      <c r="B242" s="946" t="s">
        <v>735</v>
      </c>
      <c r="C242" s="970"/>
      <c r="D242" s="970"/>
      <c r="E242" s="993">
        <v>0</v>
      </c>
      <c r="F242" s="993">
        <v>9</v>
      </c>
      <c r="G242" s="1012"/>
      <c r="H242" s="1012"/>
      <c r="I242" s="1012"/>
      <c r="J242" s="1013"/>
      <c r="K242" s="1014"/>
    </row>
    <row r="243" spans="1:11" s="593" customFormat="1" ht="13.05" customHeight="1">
      <c r="A243" s="661"/>
      <c r="B243" s="946" t="s">
        <v>736</v>
      </c>
      <c r="C243" s="970"/>
      <c r="D243" s="970"/>
      <c r="E243" s="993">
        <v>0</v>
      </c>
      <c r="F243" s="993"/>
      <c r="G243" s="1012"/>
      <c r="H243" s="1012"/>
      <c r="I243" s="1012"/>
      <c r="J243" s="1013"/>
      <c r="K243" s="1014"/>
    </row>
    <row r="244" spans="1:11" s="593" customFormat="1" ht="13.05" customHeight="1">
      <c r="A244" s="661"/>
      <c r="B244" s="946" t="s">
        <v>737</v>
      </c>
      <c r="C244" s="970"/>
      <c r="D244" s="970"/>
      <c r="E244" s="993">
        <v>0</v>
      </c>
      <c r="F244" s="993"/>
      <c r="G244" s="1005"/>
      <c r="H244" s="1005"/>
      <c r="I244" s="1005"/>
      <c r="J244" s="1006"/>
      <c r="K244" s="1007"/>
    </row>
    <row r="245" spans="1:11" s="593" customFormat="1" ht="13.05" customHeight="1" thickBot="1">
      <c r="A245" s="662"/>
      <c r="B245" s="998" t="s">
        <v>738</v>
      </c>
      <c r="C245" s="1008"/>
      <c r="D245" s="1008"/>
      <c r="E245" s="1009">
        <f>E240+E241+E242+E243+E244</f>
        <v>0</v>
      </c>
      <c r="F245" s="1009">
        <v>20</v>
      </c>
      <c r="G245" s="1010" t="s">
        <v>739</v>
      </c>
      <c r="H245" s="1010"/>
      <c r="I245" s="1010"/>
      <c r="J245" s="1009">
        <f>J240</f>
        <v>0</v>
      </c>
      <c r="K245" s="1011"/>
    </row>
    <row r="246" spans="1:11" s="593" customFormat="1" ht="10.199999999999999"/>
    <row r="247" spans="1:11" s="593" customFormat="1" ht="10.199999999999999"/>
    <row r="248" spans="1:11" s="593" customFormat="1" ht="10.199999999999999"/>
    <row r="249" spans="1:11" s="593" customFormat="1" ht="10.199999999999999"/>
    <row r="250" spans="1:11" s="593" customFormat="1" ht="10.199999999999999"/>
    <row r="251" spans="1:11" s="593" customFormat="1" ht="10.199999999999999"/>
    <row r="252" spans="1:11" s="593" customFormat="1" ht="10.199999999999999"/>
    <row r="253" spans="1:11" s="593" customFormat="1" ht="10.199999999999999"/>
    <row r="254" spans="1:11" s="593" customFormat="1" ht="10.199999999999999"/>
    <row r="255" spans="1:11" s="593" customFormat="1" ht="10.199999999999999"/>
    <row r="256" spans="1:11" s="593" customFormat="1" ht="10.199999999999999"/>
    <row r="257" s="593" customFormat="1" ht="10.199999999999999"/>
    <row r="258" s="593" customFormat="1" ht="10.199999999999999"/>
    <row r="259" s="593" customFormat="1" ht="10.199999999999999"/>
    <row r="260" s="593" customFormat="1" ht="10.199999999999999"/>
    <row r="261" s="593" customFormat="1" ht="10.199999999999999"/>
    <row r="262" s="593" customFormat="1" ht="10.199999999999999"/>
    <row r="263" s="593" customFormat="1" ht="10.199999999999999"/>
    <row r="264" s="593" customFormat="1" ht="10.199999999999999"/>
    <row r="265" s="593" customFormat="1" ht="10.199999999999999"/>
    <row r="266" s="593" customFormat="1" ht="10.199999999999999"/>
    <row r="267" s="593" customFormat="1" ht="10.199999999999999"/>
    <row r="268" s="593" customFormat="1" ht="10.199999999999999"/>
    <row r="269" s="593" customFormat="1" ht="10.199999999999999"/>
    <row r="270" s="593" customFormat="1" ht="10.199999999999999"/>
    <row r="271" s="593" customFormat="1" ht="10.199999999999999"/>
    <row r="272" s="593" customFormat="1" ht="10.199999999999999"/>
    <row r="273" s="593" customFormat="1" ht="10.199999999999999"/>
    <row r="274" s="593" customFormat="1" ht="10.199999999999999"/>
    <row r="275" s="593" customFormat="1" ht="10.199999999999999"/>
    <row r="276" s="593" customFormat="1" ht="10.199999999999999"/>
    <row r="277" s="593" customFormat="1" ht="10.199999999999999"/>
    <row r="278" s="593" customFormat="1" ht="10.199999999999999"/>
    <row r="279" s="593" customFormat="1" ht="10.199999999999999"/>
    <row r="280" s="593" customFormat="1" ht="10.199999999999999"/>
    <row r="281" s="593" customFormat="1" ht="10.199999999999999"/>
    <row r="282" s="593" customFormat="1" ht="10.199999999999999"/>
    <row r="283" s="593" customFormat="1" ht="10.199999999999999"/>
    <row r="284" s="593" customFormat="1" ht="10.199999999999999"/>
    <row r="285" s="593" customFormat="1" ht="10.199999999999999"/>
    <row r="286" s="593" customFormat="1" ht="10.199999999999999"/>
    <row r="287" s="593" customFormat="1" ht="10.199999999999999"/>
    <row r="288" s="593" customFormat="1" ht="10.199999999999999"/>
    <row r="289" s="593" customFormat="1" ht="10.199999999999999"/>
    <row r="290" s="593" customFormat="1" ht="10.199999999999999"/>
    <row r="291" s="593" customFormat="1" ht="10.199999999999999"/>
    <row r="292" s="593" customFormat="1" ht="10.199999999999999"/>
    <row r="293" s="593" customFormat="1" ht="10.199999999999999"/>
    <row r="294" s="593" customFormat="1" ht="10.199999999999999"/>
    <row r="295" s="593" customFormat="1" ht="10.199999999999999"/>
    <row r="296" s="593" customFormat="1" ht="10.199999999999999"/>
    <row r="297" s="593" customFormat="1" ht="10.199999999999999"/>
    <row r="298" s="593" customFormat="1" ht="10.199999999999999"/>
    <row r="299" s="593" customFormat="1" ht="10.199999999999999"/>
    <row r="300" s="593" customFormat="1" ht="10.199999999999999"/>
    <row r="301" s="593" customFormat="1" ht="10.199999999999999"/>
    <row r="302" s="593" customFormat="1" ht="10.199999999999999"/>
    <row r="303" s="593" customFormat="1" ht="10.199999999999999"/>
    <row r="304" s="593" customFormat="1" ht="10.199999999999999"/>
    <row r="305" s="593" customFormat="1" ht="10.199999999999999"/>
    <row r="306" s="593" customFormat="1" ht="10.199999999999999"/>
    <row r="307" s="593" customFormat="1" ht="10.199999999999999"/>
    <row r="308" s="593" customFormat="1" ht="10.199999999999999"/>
    <row r="309" s="593" customFormat="1" ht="10.199999999999999"/>
    <row r="310" s="593" customFormat="1" ht="10.199999999999999"/>
    <row r="311" s="593" customFormat="1" ht="10.199999999999999"/>
    <row r="312" s="593" customFormat="1" ht="10.199999999999999"/>
    <row r="313" s="593" customFormat="1" ht="10.199999999999999"/>
    <row r="314" s="593" customFormat="1" ht="10.199999999999999"/>
    <row r="315" s="593" customFormat="1" ht="10.199999999999999"/>
    <row r="316" s="593" customFormat="1" ht="10.199999999999999"/>
    <row r="317" s="593" customFormat="1" ht="10.199999999999999"/>
    <row r="318" s="593" customFormat="1" ht="10.199999999999999"/>
    <row r="319" s="593" customFormat="1" ht="10.199999999999999"/>
    <row r="320" s="593" customFormat="1" ht="10.199999999999999"/>
    <row r="321" s="593" customFormat="1" ht="10.199999999999999"/>
    <row r="322" s="593" customFormat="1" ht="10.199999999999999"/>
    <row r="323" s="593" customFormat="1" ht="10.199999999999999"/>
    <row r="324" s="593" customFormat="1" ht="10.199999999999999"/>
    <row r="325" s="593" customFormat="1" ht="10.199999999999999"/>
    <row r="326" s="593" customFormat="1" ht="10.199999999999999"/>
    <row r="327" s="593" customFormat="1" ht="10.199999999999999"/>
    <row r="328" s="593" customFormat="1" ht="10.199999999999999"/>
    <row r="329" s="593" customFormat="1" ht="10.199999999999999"/>
    <row r="330" s="593" customFormat="1" ht="10.199999999999999"/>
    <row r="331" s="593" customFormat="1" ht="10.199999999999999"/>
    <row r="332" s="593" customFormat="1" ht="10.199999999999999"/>
    <row r="333" s="593" customFormat="1" ht="10.199999999999999"/>
    <row r="334" s="593" customFormat="1" ht="10.199999999999999"/>
    <row r="335" s="593" customFormat="1" ht="10.199999999999999"/>
    <row r="336" s="593" customFormat="1" ht="10.199999999999999"/>
    <row r="337" s="593" customFormat="1" ht="10.199999999999999"/>
    <row r="338" s="593" customFormat="1" ht="10.199999999999999"/>
    <row r="339" s="593" customFormat="1" ht="10.199999999999999"/>
    <row r="340" s="593" customFormat="1" ht="10.199999999999999"/>
    <row r="341" s="593" customFormat="1" ht="10.199999999999999"/>
    <row r="342" s="593" customFormat="1" ht="10.199999999999999"/>
    <row r="343" s="593" customFormat="1" ht="10.199999999999999"/>
    <row r="344" s="593" customFormat="1" ht="10.199999999999999"/>
    <row r="345" s="593" customFormat="1" ht="10.199999999999999"/>
    <row r="346" s="593" customFormat="1" ht="10.199999999999999"/>
    <row r="347" s="593" customFormat="1" ht="10.199999999999999"/>
    <row r="348" s="593" customFormat="1" ht="10.199999999999999"/>
    <row r="349" s="593" customFormat="1" ht="10.199999999999999"/>
    <row r="350" s="593" customFormat="1" ht="10.199999999999999"/>
    <row r="351" s="593" customFormat="1" ht="10.199999999999999"/>
    <row r="352" s="593" customFormat="1" ht="10.199999999999999"/>
    <row r="353" s="593" customFormat="1" ht="10.199999999999999"/>
    <row r="354" s="593" customFormat="1" ht="10.199999999999999"/>
    <row r="355" s="593" customFormat="1" ht="10.199999999999999"/>
    <row r="356" s="593" customFormat="1" ht="10.199999999999999"/>
    <row r="357" s="593" customFormat="1" ht="10.199999999999999"/>
    <row r="358" s="593" customFormat="1" ht="10.199999999999999"/>
    <row r="359" s="593" customFormat="1" ht="10.199999999999999"/>
    <row r="360" s="593" customFormat="1" ht="10.199999999999999"/>
    <row r="361" s="593" customFormat="1" ht="10.199999999999999"/>
    <row r="362" s="593" customFormat="1" ht="10.199999999999999"/>
    <row r="363" s="593" customFormat="1" ht="10.199999999999999"/>
    <row r="364" s="593" customFormat="1" ht="10.199999999999999"/>
    <row r="365" s="593" customFormat="1" ht="10.199999999999999"/>
    <row r="366" s="593" customFormat="1" ht="10.199999999999999"/>
    <row r="367" s="593" customFormat="1" ht="10.199999999999999"/>
    <row r="368" s="593" customFormat="1" ht="10.199999999999999"/>
    <row r="369" s="593" customFormat="1" ht="10.199999999999999"/>
    <row r="370" s="593" customFormat="1" ht="10.199999999999999"/>
    <row r="371" s="593" customFormat="1" ht="10.199999999999999"/>
    <row r="372" s="593" customFormat="1" ht="10.199999999999999"/>
    <row r="373" s="593" customFormat="1" ht="10.199999999999999"/>
    <row r="374" s="593" customFormat="1" ht="10.199999999999999"/>
    <row r="375" s="593" customFormat="1" ht="10.199999999999999"/>
    <row r="376" s="593" customFormat="1" ht="10.199999999999999"/>
    <row r="377" s="593" customFormat="1" ht="10.199999999999999"/>
    <row r="378" s="593" customFormat="1" ht="10.199999999999999"/>
    <row r="379" s="593" customFormat="1" ht="10.199999999999999"/>
    <row r="380" s="593" customFormat="1" ht="10.199999999999999"/>
    <row r="381" s="593" customFormat="1" ht="10.199999999999999"/>
    <row r="382" s="593" customFormat="1" ht="10.199999999999999"/>
    <row r="383" s="593" customFormat="1" ht="10.199999999999999"/>
    <row r="384" s="593" customFormat="1" ht="10.199999999999999"/>
    <row r="385" s="593" customFormat="1" ht="10.199999999999999"/>
    <row r="386" s="593" customFormat="1" ht="10.199999999999999"/>
    <row r="387" s="593" customFormat="1" ht="10.199999999999999"/>
    <row r="388" s="593" customFormat="1" ht="10.199999999999999"/>
    <row r="389" s="593" customFormat="1" ht="10.199999999999999"/>
    <row r="390" s="593" customFormat="1" ht="10.199999999999999"/>
    <row r="391" s="593" customFormat="1" ht="10.199999999999999"/>
    <row r="392" s="593" customFormat="1" ht="10.199999999999999"/>
    <row r="393" s="593" customFormat="1" ht="10.199999999999999"/>
    <row r="394" s="593" customFormat="1" ht="10.199999999999999"/>
    <row r="395" s="593" customFormat="1" ht="10.199999999999999"/>
    <row r="396" s="593" customFormat="1" ht="10.199999999999999"/>
    <row r="397" s="593" customFormat="1" ht="10.199999999999999"/>
    <row r="398" s="593" customFormat="1" ht="10.199999999999999"/>
    <row r="399" s="593" customFormat="1" ht="10.199999999999999"/>
    <row r="400" s="593" customFormat="1" ht="10.199999999999999"/>
    <row r="401" s="593" customFormat="1" ht="10.199999999999999"/>
    <row r="402" s="593" customFormat="1" ht="10.199999999999999"/>
    <row r="403" s="593" customFormat="1" ht="10.199999999999999"/>
    <row r="404" s="593" customFormat="1" ht="10.199999999999999"/>
    <row r="405" s="593" customFormat="1" ht="10.199999999999999"/>
    <row r="406" s="593" customFormat="1" ht="10.199999999999999"/>
    <row r="407" s="593" customFormat="1" ht="10.199999999999999"/>
    <row r="408" s="593" customFormat="1" ht="10.199999999999999"/>
    <row r="409" s="593" customFormat="1" ht="10.199999999999999"/>
    <row r="410" s="593" customFormat="1" ht="10.199999999999999"/>
    <row r="411" s="593" customFormat="1" ht="10.199999999999999"/>
    <row r="412" s="593" customFormat="1" ht="10.199999999999999"/>
    <row r="413" s="593" customFormat="1" ht="10.199999999999999"/>
    <row r="414" s="593" customFormat="1" ht="10.199999999999999"/>
    <row r="415" s="593" customFormat="1" ht="10.199999999999999"/>
    <row r="416" s="593" customFormat="1" ht="10.199999999999999"/>
    <row r="417" s="593" customFormat="1" ht="10.199999999999999"/>
    <row r="418" s="593" customFormat="1" ht="10.199999999999999"/>
    <row r="419" s="593" customFormat="1" ht="10.199999999999999"/>
    <row r="420" s="593" customFormat="1" ht="10.199999999999999"/>
    <row r="421" s="593" customFormat="1" ht="10.199999999999999"/>
    <row r="422" s="593" customFormat="1" ht="10.199999999999999"/>
    <row r="423" s="593" customFormat="1" ht="10.199999999999999"/>
    <row r="424" s="593" customFormat="1" ht="10.199999999999999"/>
    <row r="425" s="593" customFormat="1" ht="10.199999999999999"/>
    <row r="426" s="593" customFormat="1" ht="10.199999999999999"/>
    <row r="427" s="593" customFormat="1" ht="10.199999999999999"/>
    <row r="428" s="593" customFormat="1" ht="10.199999999999999"/>
    <row r="429" s="593" customFormat="1" ht="10.199999999999999"/>
    <row r="430" s="593" customFormat="1" ht="10.199999999999999"/>
    <row r="431" s="593" customFormat="1" ht="10.199999999999999"/>
    <row r="432" s="593" customFormat="1" ht="10.199999999999999"/>
    <row r="433" s="593" customFormat="1" ht="10.199999999999999"/>
    <row r="434" s="593" customFormat="1" ht="10.199999999999999"/>
    <row r="435" s="593" customFormat="1" ht="10.199999999999999"/>
    <row r="436" s="593" customFormat="1" ht="10.199999999999999"/>
    <row r="437" s="593" customFormat="1" ht="10.199999999999999"/>
    <row r="438" s="593" customFormat="1" ht="10.199999999999999"/>
    <row r="439" s="593" customFormat="1" ht="10.199999999999999"/>
    <row r="440" s="593" customFormat="1" ht="10.199999999999999"/>
    <row r="441" s="593" customFormat="1" ht="10.199999999999999"/>
    <row r="442" s="593" customFormat="1" ht="10.199999999999999"/>
    <row r="443" s="593" customFormat="1" ht="10.199999999999999"/>
    <row r="444" s="593" customFormat="1" ht="10.199999999999999"/>
    <row r="445" s="593" customFormat="1" ht="10.199999999999999"/>
    <row r="446" s="593" customFormat="1" ht="10.199999999999999"/>
    <row r="447" s="593" customFormat="1" ht="10.199999999999999"/>
    <row r="448" s="593" customFormat="1" ht="10.199999999999999"/>
    <row r="449" s="593" customFormat="1" ht="10.199999999999999"/>
    <row r="450" s="593" customFormat="1" ht="10.199999999999999"/>
    <row r="451" s="593" customFormat="1" ht="10.199999999999999"/>
    <row r="452" s="593" customFormat="1" ht="10.199999999999999"/>
    <row r="453" s="593" customFormat="1" ht="10.199999999999999"/>
    <row r="454" s="593" customFormat="1" ht="10.199999999999999"/>
    <row r="455" s="593" customFormat="1" ht="10.199999999999999"/>
    <row r="456" s="593" customFormat="1" ht="10.199999999999999"/>
    <row r="457" s="593" customFormat="1" ht="10.199999999999999"/>
    <row r="458" s="593" customFormat="1" ht="10.199999999999999"/>
    <row r="459" s="593" customFormat="1" ht="10.199999999999999"/>
    <row r="460" s="593" customFormat="1" ht="10.199999999999999"/>
    <row r="461" s="593" customFormat="1" ht="10.199999999999999"/>
    <row r="462" s="593" customFormat="1" ht="10.199999999999999"/>
    <row r="463" s="593" customFormat="1" ht="10.199999999999999"/>
    <row r="464" s="593" customFormat="1" ht="10.199999999999999"/>
    <row r="465" s="593" customFormat="1" ht="10.199999999999999"/>
    <row r="466" s="593" customFormat="1" ht="10.199999999999999"/>
    <row r="467" s="593" customFormat="1" ht="10.199999999999999"/>
    <row r="468" s="593" customFormat="1" ht="10.199999999999999"/>
    <row r="469" s="593" customFormat="1" ht="10.199999999999999"/>
    <row r="470" s="593" customFormat="1" ht="10.199999999999999"/>
    <row r="471" s="593" customFormat="1" ht="10.199999999999999"/>
    <row r="472" s="593" customFormat="1" ht="10.199999999999999"/>
    <row r="473" s="593" customFormat="1" ht="10.199999999999999"/>
    <row r="474" s="593" customFormat="1" ht="10.199999999999999"/>
    <row r="475" s="593" customFormat="1" ht="10.199999999999999"/>
    <row r="476" s="593" customFormat="1" ht="10.199999999999999"/>
    <row r="477" s="593" customFormat="1" ht="10.199999999999999"/>
    <row r="478" s="593" customFormat="1" ht="10.199999999999999"/>
    <row r="479" s="593" customFormat="1" ht="10.199999999999999"/>
    <row r="480" s="593" customFormat="1" ht="10.199999999999999"/>
    <row r="481" s="593" customFormat="1" ht="10.199999999999999"/>
    <row r="482" s="593" customFormat="1" ht="10.199999999999999"/>
    <row r="483" s="593" customFormat="1" ht="10.199999999999999"/>
    <row r="484" s="593" customFormat="1" ht="10.199999999999999"/>
    <row r="485" s="593" customFormat="1" ht="10.199999999999999"/>
    <row r="486" s="593" customFormat="1" ht="10.199999999999999"/>
    <row r="487" s="593" customFormat="1" ht="10.199999999999999"/>
    <row r="488" s="593" customFormat="1" ht="10.199999999999999"/>
    <row r="489" s="593" customFormat="1" ht="10.199999999999999"/>
    <row r="490" s="593" customFormat="1" ht="10.199999999999999"/>
    <row r="491" s="593" customFormat="1" ht="10.199999999999999"/>
    <row r="492" s="593" customFormat="1" ht="10.199999999999999"/>
    <row r="493" s="593" customFormat="1" ht="10.199999999999999"/>
    <row r="494" s="593" customFormat="1" ht="10.199999999999999"/>
    <row r="495" s="593" customFormat="1" ht="10.199999999999999"/>
    <row r="496" s="593" customFormat="1" ht="10.199999999999999"/>
    <row r="497" s="593" customFormat="1" ht="10.199999999999999"/>
    <row r="498" s="593" customFormat="1" ht="10.199999999999999"/>
    <row r="499" s="593" customFormat="1" ht="10.199999999999999"/>
    <row r="500" s="593" customFormat="1" ht="10.199999999999999"/>
    <row r="501" s="593" customFormat="1" ht="10.199999999999999"/>
    <row r="502" s="593" customFormat="1" ht="10.199999999999999"/>
    <row r="503" s="593" customFormat="1" ht="10.199999999999999"/>
    <row r="504" s="593" customFormat="1" ht="10.199999999999999"/>
    <row r="505" s="593" customFormat="1" ht="10.199999999999999"/>
    <row r="506" s="593" customFormat="1" ht="10.199999999999999"/>
    <row r="507" s="593" customFormat="1" ht="10.199999999999999"/>
    <row r="508" s="593" customFormat="1" ht="10.199999999999999"/>
    <row r="509" s="593" customFormat="1" ht="10.199999999999999"/>
    <row r="510" s="593" customFormat="1" ht="10.199999999999999"/>
    <row r="511" s="593" customFormat="1" ht="10.199999999999999"/>
    <row r="512" s="593" customFormat="1" ht="10.199999999999999"/>
    <row r="513" s="593" customFormat="1" ht="10.199999999999999"/>
    <row r="514" s="593" customFormat="1" ht="10.199999999999999"/>
    <row r="515" s="593" customFormat="1" ht="10.199999999999999"/>
    <row r="516" s="593" customFormat="1" ht="10.199999999999999"/>
    <row r="517" s="593" customFormat="1" ht="10.199999999999999"/>
    <row r="518" s="593" customFormat="1" ht="10.199999999999999"/>
    <row r="519" s="593" customFormat="1" ht="10.199999999999999"/>
    <row r="520" s="593" customFormat="1" ht="10.199999999999999"/>
    <row r="521" s="593" customFormat="1" ht="10.199999999999999"/>
    <row r="522" s="593" customFormat="1" ht="10.199999999999999"/>
    <row r="523" s="593" customFormat="1" ht="10.199999999999999"/>
    <row r="524" s="593" customFormat="1" ht="10.199999999999999"/>
    <row r="525" s="593" customFormat="1" ht="10.199999999999999"/>
    <row r="526" s="593" customFormat="1" ht="10.199999999999999"/>
    <row r="527" s="593" customFormat="1" ht="10.199999999999999"/>
    <row r="528" s="593" customFormat="1" ht="10.199999999999999"/>
    <row r="529" s="593" customFormat="1" ht="10.199999999999999"/>
    <row r="530" s="593" customFormat="1" ht="10.199999999999999"/>
    <row r="531" s="593" customFormat="1" ht="10.199999999999999"/>
    <row r="532" s="593" customFormat="1" ht="10.199999999999999"/>
    <row r="533" s="593" customFormat="1" ht="10.199999999999999"/>
    <row r="534" s="593" customFormat="1" ht="10.199999999999999"/>
    <row r="535" s="593" customFormat="1" ht="10.199999999999999"/>
    <row r="536" s="593" customFormat="1" ht="10.199999999999999"/>
    <row r="537" s="593" customFormat="1" ht="10.199999999999999"/>
    <row r="538" s="593" customFormat="1" ht="10.199999999999999"/>
    <row r="539" s="593" customFormat="1" ht="10.199999999999999"/>
    <row r="540" s="593" customFormat="1" ht="10.199999999999999"/>
    <row r="541" s="593" customFormat="1" ht="10.199999999999999"/>
    <row r="542" s="593" customFormat="1" ht="10.199999999999999"/>
    <row r="543" s="593" customFormat="1" ht="10.199999999999999"/>
    <row r="544" s="593" customFormat="1" ht="10.199999999999999"/>
    <row r="545" s="593" customFormat="1" ht="10.199999999999999"/>
    <row r="546" s="593" customFormat="1" ht="10.199999999999999"/>
    <row r="547" s="593" customFormat="1" ht="10.199999999999999"/>
    <row r="548" s="593" customFormat="1" ht="10.199999999999999"/>
    <row r="549" s="593" customFormat="1" ht="10.199999999999999"/>
    <row r="550" s="593" customFormat="1" ht="10.199999999999999"/>
    <row r="551" s="593" customFormat="1" ht="10.199999999999999"/>
    <row r="552" s="593" customFormat="1" ht="10.199999999999999"/>
    <row r="553" s="593" customFormat="1" ht="10.199999999999999"/>
    <row r="554" s="593" customFormat="1" ht="10.199999999999999"/>
    <row r="555" s="593" customFormat="1" ht="10.199999999999999"/>
    <row r="556" s="593" customFormat="1" ht="10.199999999999999"/>
    <row r="557" s="593" customFormat="1" ht="10.199999999999999"/>
    <row r="558" s="593" customFormat="1" ht="10.199999999999999"/>
    <row r="559" s="593" customFormat="1" ht="10.199999999999999"/>
    <row r="560" s="593" customFormat="1" ht="10.199999999999999"/>
    <row r="561" s="593" customFormat="1" ht="10.199999999999999"/>
    <row r="562" s="593" customFormat="1" ht="10.199999999999999"/>
    <row r="563" s="593" customFormat="1" ht="10.199999999999999"/>
    <row r="564" s="593" customFormat="1" ht="10.199999999999999"/>
    <row r="565" s="593" customFormat="1" ht="10.199999999999999"/>
    <row r="566" s="593" customFormat="1" ht="10.199999999999999"/>
    <row r="567" s="593" customFormat="1" ht="10.199999999999999"/>
    <row r="568" s="593" customFormat="1" ht="10.199999999999999"/>
    <row r="569" s="593" customFormat="1" ht="10.199999999999999"/>
    <row r="570" s="593" customFormat="1" ht="10.199999999999999"/>
    <row r="571" s="593" customFormat="1" ht="10.199999999999999"/>
    <row r="572" s="593" customFormat="1" ht="10.199999999999999"/>
    <row r="573" s="593" customFormat="1" ht="10.199999999999999"/>
    <row r="574" s="593" customFormat="1" ht="10.199999999999999"/>
    <row r="575" s="593" customFormat="1" ht="10.199999999999999"/>
    <row r="576" s="593" customFormat="1" ht="10.199999999999999"/>
    <row r="577" s="593" customFormat="1" ht="10.199999999999999"/>
    <row r="578" s="593" customFormat="1" ht="10.199999999999999"/>
    <row r="579" s="593" customFormat="1" ht="10.199999999999999"/>
    <row r="580" s="593" customFormat="1" ht="10.199999999999999"/>
    <row r="581" s="593" customFormat="1" ht="10.199999999999999"/>
    <row r="582" s="593" customFormat="1" ht="10.199999999999999"/>
    <row r="583" s="593" customFormat="1" ht="10.199999999999999"/>
    <row r="584" s="593" customFormat="1" ht="10.199999999999999"/>
    <row r="585" s="593" customFormat="1" ht="10.199999999999999"/>
    <row r="586" s="593" customFormat="1" ht="10.199999999999999"/>
    <row r="587" s="593" customFormat="1" ht="10.199999999999999"/>
    <row r="588" s="593" customFormat="1" ht="10.199999999999999"/>
    <row r="589" s="593" customFormat="1" ht="10.199999999999999"/>
    <row r="590" s="593" customFormat="1" ht="10.199999999999999"/>
    <row r="591" s="593" customFormat="1" ht="10.199999999999999"/>
    <row r="592" s="593" customFormat="1" ht="10.199999999999999"/>
    <row r="593" s="593" customFormat="1" ht="10.199999999999999"/>
    <row r="594" s="593" customFormat="1" ht="10.199999999999999"/>
    <row r="595" s="593" customFormat="1" ht="10.199999999999999"/>
    <row r="596" s="593" customFormat="1" ht="10.199999999999999"/>
    <row r="597" s="593" customFormat="1" ht="10.199999999999999"/>
    <row r="598" s="593" customFormat="1" ht="10.199999999999999"/>
    <row r="599" s="593" customFormat="1" ht="10.199999999999999"/>
    <row r="600" s="593" customFormat="1" ht="10.199999999999999"/>
    <row r="601" s="593" customFormat="1" ht="10.199999999999999"/>
    <row r="602" s="593" customFormat="1" ht="10.199999999999999"/>
    <row r="603" s="593" customFormat="1" ht="10.199999999999999"/>
    <row r="604" s="593" customFormat="1" ht="10.199999999999999"/>
    <row r="605" s="593" customFormat="1" ht="10.199999999999999"/>
    <row r="606" s="593" customFormat="1" ht="10.199999999999999"/>
    <row r="607" s="593" customFormat="1" ht="10.199999999999999"/>
    <row r="608" s="593" customFormat="1" ht="10.199999999999999"/>
    <row r="609" s="593" customFormat="1" ht="10.199999999999999"/>
    <row r="610" s="593" customFormat="1" ht="10.199999999999999"/>
    <row r="611" s="593" customFormat="1" ht="10.199999999999999"/>
    <row r="612" s="593" customFormat="1" ht="10.199999999999999"/>
    <row r="613" s="593" customFormat="1" ht="10.199999999999999"/>
    <row r="614" s="593" customFormat="1" ht="10.199999999999999"/>
    <row r="615" s="593" customFormat="1" ht="10.199999999999999"/>
    <row r="616" s="593" customFormat="1" ht="10.199999999999999"/>
    <row r="617" s="593" customFormat="1" ht="10.199999999999999"/>
    <row r="618" s="593" customFormat="1" ht="10.199999999999999"/>
    <row r="619" s="593" customFormat="1" ht="10.199999999999999"/>
    <row r="620" s="593" customFormat="1" ht="10.199999999999999"/>
    <row r="621" s="593" customFormat="1" ht="10.199999999999999"/>
    <row r="622" s="593" customFormat="1" ht="10.199999999999999"/>
    <row r="623" s="593" customFormat="1" ht="10.199999999999999"/>
    <row r="624" s="593" customFormat="1" ht="10.199999999999999"/>
    <row r="625" s="593" customFormat="1" ht="10.199999999999999"/>
    <row r="626" s="593" customFormat="1" ht="10.199999999999999"/>
    <row r="627" s="593" customFormat="1" ht="10.199999999999999"/>
    <row r="628" s="593" customFormat="1" ht="10.199999999999999"/>
    <row r="629" s="593" customFormat="1" ht="10.199999999999999"/>
    <row r="630" s="593" customFormat="1" ht="10.199999999999999"/>
    <row r="631" s="593" customFormat="1" ht="10.199999999999999"/>
    <row r="632" s="593" customFormat="1" ht="10.199999999999999"/>
    <row r="633" s="593" customFormat="1" ht="10.199999999999999"/>
    <row r="634" s="593" customFormat="1" ht="10.199999999999999"/>
    <row r="635" s="593" customFormat="1" ht="10.199999999999999"/>
    <row r="636" s="593" customFormat="1" ht="10.199999999999999"/>
    <row r="637" s="593" customFormat="1" ht="10.199999999999999"/>
    <row r="638" s="593" customFormat="1" ht="10.199999999999999"/>
    <row r="639" s="593" customFormat="1" ht="10.199999999999999"/>
    <row r="640" s="593" customFormat="1" ht="10.199999999999999"/>
    <row r="641" s="593" customFormat="1" ht="10.199999999999999"/>
    <row r="642" s="593" customFormat="1" ht="10.199999999999999"/>
    <row r="643" s="593" customFormat="1" ht="10.199999999999999"/>
    <row r="644" s="593" customFormat="1" ht="10.199999999999999"/>
    <row r="645" s="593" customFormat="1" ht="10.199999999999999"/>
    <row r="646" s="593" customFormat="1" ht="10.199999999999999"/>
    <row r="647" s="593" customFormat="1" ht="10.199999999999999"/>
    <row r="648" s="593" customFormat="1" ht="10.199999999999999"/>
    <row r="649" s="593" customFormat="1" ht="10.199999999999999"/>
    <row r="650" s="593" customFormat="1" ht="10.199999999999999"/>
    <row r="651" s="593" customFormat="1" ht="10.199999999999999"/>
    <row r="652" s="593" customFormat="1" ht="10.199999999999999"/>
    <row r="653" s="593" customFormat="1" ht="10.199999999999999"/>
    <row r="654" s="593" customFormat="1" ht="10.199999999999999"/>
    <row r="655" s="593" customFormat="1" ht="10.199999999999999"/>
    <row r="656" s="593" customFormat="1" ht="10.199999999999999"/>
    <row r="657" s="593" customFormat="1" ht="10.199999999999999"/>
    <row r="658" s="593" customFormat="1" ht="10.199999999999999"/>
    <row r="659" s="593" customFormat="1" ht="10.199999999999999"/>
    <row r="660" s="593" customFormat="1" ht="10.199999999999999"/>
    <row r="661" s="593" customFormat="1" ht="10.199999999999999"/>
    <row r="662" s="593" customFormat="1" ht="10.199999999999999"/>
    <row r="663" s="593" customFormat="1" ht="10.199999999999999"/>
    <row r="664" s="593" customFormat="1" ht="10.199999999999999"/>
    <row r="665" s="593" customFormat="1" ht="10.199999999999999"/>
    <row r="666" s="593" customFormat="1" ht="10.199999999999999"/>
    <row r="667" s="593" customFormat="1" ht="10.199999999999999"/>
    <row r="668" s="593" customFormat="1" ht="10.199999999999999"/>
    <row r="669" s="593" customFormat="1" ht="10.199999999999999"/>
    <row r="670" s="593" customFormat="1" ht="10.199999999999999"/>
    <row r="671" s="593" customFormat="1" ht="10.199999999999999"/>
    <row r="672" s="593" customFormat="1" ht="10.199999999999999"/>
    <row r="673" s="593" customFormat="1" ht="10.199999999999999"/>
    <row r="674" s="593" customFormat="1" ht="10.199999999999999"/>
    <row r="675" s="593" customFormat="1" ht="10.199999999999999"/>
    <row r="676" s="593" customFormat="1" ht="10.199999999999999"/>
    <row r="677" s="593" customFormat="1" ht="10.199999999999999"/>
    <row r="678" s="593" customFormat="1" ht="10.199999999999999"/>
    <row r="679" s="593" customFormat="1" ht="10.199999999999999"/>
    <row r="680" s="593" customFormat="1" ht="10.199999999999999"/>
    <row r="681" s="593" customFormat="1" ht="10.199999999999999"/>
    <row r="682" s="593" customFormat="1" ht="10.199999999999999"/>
    <row r="683" s="593" customFormat="1" ht="10.199999999999999"/>
    <row r="684" s="593" customFormat="1" ht="10.199999999999999"/>
    <row r="685" s="593" customFormat="1" ht="10.199999999999999"/>
    <row r="686" s="593" customFormat="1" ht="10.199999999999999"/>
    <row r="687" s="593" customFormat="1" ht="10.199999999999999"/>
    <row r="688" s="593" customFormat="1" ht="10.199999999999999"/>
    <row r="689" s="593" customFormat="1" ht="10.199999999999999"/>
    <row r="690" s="593" customFormat="1" ht="10.199999999999999"/>
    <row r="691" s="593" customFormat="1" ht="10.199999999999999"/>
    <row r="692" s="593" customFormat="1" ht="10.199999999999999"/>
    <row r="693" s="593" customFormat="1" ht="10.199999999999999"/>
    <row r="694" s="593" customFormat="1" ht="10.199999999999999"/>
    <row r="695" s="593" customFormat="1" ht="10.199999999999999"/>
    <row r="696" s="593" customFormat="1" ht="10.199999999999999"/>
    <row r="697" s="593" customFormat="1" ht="10.199999999999999"/>
    <row r="698" s="593" customFormat="1" ht="10.199999999999999"/>
    <row r="699" s="593" customFormat="1" ht="10.199999999999999"/>
    <row r="700" s="593" customFormat="1" ht="10.199999999999999"/>
    <row r="701" s="593" customFormat="1" ht="10.199999999999999"/>
    <row r="702" s="593" customFormat="1" ht="10.199999999999999"/>
    <row r="703" s="593" customFormat="1" ht="10.199999999999999"/>
    <row r="704" s="593" customFormat="1" ht="10.199999999999999"/>
    <row r="705" s="593" customFormat="1" ht="10.199999999999999"/>
    <row r="706" s="593" customFormat="1" ht="10.199999999999999"/>
    <row r="707" s="593" customFormat="1" ht="10.199999999999999"/>
    <row r="708" s="593" customFormat="1" ht="10.199999999999999"/>
    <row r="709" s="593" customFormat="1" ht="10.199999999999999"/>
    <row r="710" s="593" customFormat="1" ht="10.199999999999999"/>
    <row r="711" s="593" customFormat="1" ht="10.199999999999999"/>
    <row r="712" s="593" customFormat="1" ht="10.199999999999999"/>
    <row r="713" s="593" customFormat="1" ht="10.199999999999999"/>
    <row r="714" s="593" customFormat="1" ht="10.199999999999999"/>
    <row r="715" s="593" customFormat="1" ht="10.199999999999999"/>
    <row r="716" s="593" customFormat="1" ht="10.199999999999999"/>
    <row r="717" s="593" customFormat="1" ht="10.199999999999999"/>
    <row r="718" s="593" customFormat="1" ht="10.199999999999999"/>
    <row r="719" s="593" customFormat="1" ht="10.199999999999999"/>
    <row r="720" s="593" customFormat="1" ht="10.199999999999999"/>
    <row r="721" s="593" customFormat="1" ht="10.199999999999999"/>
    <row r="722" s="593" customFormat="1" ht="10.199999999999999"/>
    <row r="723" s="593" customFormat="1" ht="10.199999999999999"/>
    <row r="724" s="593" customFormat="1" ht="10.199999999999999"/>
    <row r="725" s="593" customFormat="1" ht="10.199999999999999"/>
    <row r="726" s="593" customFormat="1" ht="10.199999999999999"/>
    <row r="727" s="593" customFormat="1" ht="10.199999999999999"/>
    <row r="728" s="593" customFormat="1" ht="10.199999999999999"/>
    <row r="729" s="593" customFormat="1" ht="10.199999999999999"/>
    <row r="730" s="593" customFormat="1" ht="10.199999999999999"/>
    <row r="731" s="593" customFormat="1" ht="10.199999999999999"/>
    <row r="732" s="593" customFormat="1" ht="10.199999999999999"/>
    <row r="733" s="593" customFormat="1" ht="10.199999999999999"/>
    <row r="734" s="593" customFormat="1" ht="10.199999999999999"/>
    <row r="735" s="593" customFormat="1" ht="10.199999999999999"/>
    <row r="736" s="593" customFormat="1" ht="10.199999999999999"/>
    <row r="737" s="593" customFormat="1" ht="10.199999999999999"/>
    <row r="738" s="593" customFormat="1" ht="10.199999999999999"/>
    <row r="739" s="593" customFormat="1" ht="10.199999999999999"/>
    <row r="740" s="593" customFormat="1" ht="10.199999999999999"/>
    <row r="741" s="593" customFormat="1" ht="10.199999999999999"/>
    <row r="742" s="593" customFormat="1" ht="10.199999999999999"/>
    <row r="743" s="593" customFormat="1" ht="10.199999999999999"/>
    <row r="744" s="593" customFormat="1" ht="10.199999999999999"/>
    <row r="745" s="593" customFormat="1" ht="10.199999999999999"/>
    <row r="746" s="593" customFormat="1" ht="10.199999999999999"/>
    <row r="747" s="593" customFormat="1" ht="10.199999999999999"/>
    <row r="748" s="593" customFormat="1" ht="10.199999999999999"/>
    <row r="749" s="593" customFormat="1" ht="10.199999999999999"/>
    <row r="750" s="593" customFormat="1" ht="10.199999999999999"/>
    <row r="751" s="593" customFormat="1" ht="10.199999999999999"/>
    <row r="752" s="593" customFormat="1" ht="10.199999999999999"/>
    <row r="753" s="593" customFormat="1" ht="10.199999999999999"/>
    <row r="754" s="593" customFormat="1" ht="10.199999999999999"/>
    <row r="755" s="593" customFormat="1" ht="10.199999999999999"/>
    <row r="756" s="593" customFormat="1" ht="10.199999999999999"/>
    <row r="757" s="593" customFormat="1" ht="10.199999999999999"/>
    <row r="758" s="593" customFormat="1" ht="10.199999999999999"/>
    <row r="759" s="593" customFormat="1" ht="10.199999999999999"/>
    <row r="760" s="593" customFormat="1" ht="10.199999999999999"/>
    <row r="761" s="593" customFormat="1" ht="10.199999999999999"/>
    <row r="762" s="593" customFormat="1" ht="10.199999999999999"/>
    <row r="763" s="593" customFormat="1" ht="10.199999999999999"/>
    <row r="764" s="593" customFormat="1" ht="10.199999999999999"/>
    <row r="765" s="593" customFormat="1" ht="10.199999999999999"/>
    <row r="766" s="593" customFormat="1" ht="10.199999999999999"/>
    <row r="767" s="593" customFormat="1" ht="10.199999999999999"/>
    <row r="768" s="593" customFormat="1" ht="10.199999999999999"/>
    <row r="769" s="593" customFormat="1" ht="10.199999999999999"/>
    <row r="770" s="593" customFormat="1" ht="10.199999999999999"/>
    <row r="771" s="593" customFormat="1" ht="10.199999999999999"/>
    <row r="772" s="593" customFormat="1" ht="10.199999999999999"/>
    <row r="773" s="593" customFormat="1" ht="10.199999999999999"/>
    <row r="774" s="593" customFormat="1" ht="10.199999999999999"/>
    <row r="775" s="593" customFormat="1" ht="10.199999999999999"/>
    <row r="776" s="593" customFormat="1" ht="10.199999999999999"/>
    <row r="777" s="593" customFormat="1" ht="10.199999999999999"/>
    <row r="778" s="593" customFormat="1" ht="10.199999999999999"/>
    <row r="779" s="593" customFormat="1" ht="10.199999999999999"/>
    <row r="780" s="593" customFormat="1" ht="10.199999999999999"/>
    <row r="781" s="593" customFormat="1" ht="10.199999999999999"/>
    <row r="782" s="593" customFormat="1" ht="10.199999999999999"/>
    <row r="783" s="593" customFormat="1" ht="10.199999999999999"/>
    <row r="784" s="593" customFormat="1" ht="10.199999999999999"/>
    <row r="785" s="593" customFormat="1" ht="10.199999999999999"/>
    <row r="786" s="593" customFormat="1" ht="10.199999999999999"/>
    <row r="787" s="593" customFormat="1" ht="10.199999999999999"/>
    <row r="788" s="593" customFormat="1" ht="10.199999999999999"/>
    <row r="789" s="593" customFormat="1" ht="10.199999999999999"/>
    <row r="790" s="593" customFormat="1" ht="10.199999999999999"/>
    <row r="791" s="593" customFormat="1" ht="10.199999999999999"/>
    <row r="792" s="593" customFormat="1" ht="10.199999999999999"/>
    <row r="793" s="593" customFormat="1" ht="10.199999999999999"/>
    <row r="794" s="593" customFormat="1" ht="10.199999999999999"/>
    <row r="795" s="593" customFormat="1" ht="10.199999999999999"/>
    <row r="796" s="593" customFormat="1" ht="10.199999999999999"/>
    <row r="797" s="593" customFormat="1" ht="10.199999999999999"/>
    <row r="798" s="593" customFormat="1" ht="10.199999999999999"/>
    <row r="799" s="593" customFormat="1" ht="10.199999999999999"/>
    <row r="800" s="593" customFormat="1" ht="10.199999999999999"/>
    <row r="801" s="593" customFormat="1" ht="10.199999999999999"/>
    <row r="802" s="593" customFormat="1" ht="10.199999999999999"/>
    <row r="803" s="593" customFormat="1" ht="10.199999999999999"/>
    <row r="804" s="593" customFormat="1" ht="10.199999999999999"/>
    <row r="805" s="593" customFormat="1" ht="10.199999999999999"/>
    <row r="806" s="593" customFormat="1" ht="10.199999999999999"/>
    <row r="807" s="593" customFormat="1" ht="10.199999999999999"/>
    <row r="808" s="593" customFormat="1" ht="10.199999999999999"/>
    <row r="809" s="593" customFormat="1" ht="10.199999999999999"/>
    <row r="810" s="593" customFormat="1" ht="10.199999999999999"/>
    <row r="811" s="593" customFormat="1" ht="10.199999999999999"/>
    <row r="812" s="593" customFormat="1" ht="10.199999999999999"/>
    <row r="813" s="593" customFormat="1" ht="10.199999999999999"/>
    <row r="814" s="593" customFormat="1" ht="10.199999999999999"/>
    <row r="815" s="593" customFormat="1" ht="10.199999999999999"/>
    <row r="816" s="593" customFormat="1" ht="10.199999999999999"/>
    <row r="817" s="593" customFormat="1" ht="10.199999999999999"/>
    <row r="818" s="593" customFormat="1" ht="10.199999999999999"/>
    <row r="819" s="593" customFormat="1" ht="10.199999999999999"/>
    <row r="820" s="593" customFormat="1" ht="10.199999999999999"/>
    <row r="821" s="593" customFormat="1" ht="10.199999999999999"/>
    <row r="822" s="593" customFormat="1" ht="10.199999999999999"/>
    <row r="823" s="593" customFormat="1" ht="10.199999999999999"/>
    <row r="824" s="593" customFormat="1" ht="10.199999999999999"/>
    <row r="825" s="593" customFormat="1" ht="10.199999999999999"/>
    <row r="826" s="593" customFormat="1" ht="10.199999999999999"/>
    <row r="827" s="593" customFormat="1" ht="10.199999999999999"/>
    <row r="828" s="593" customFormat="1" ht="10.199999999999999"/>
    <row r="829" s="593" customFormat="1" ht="10.199999999999999"/>
    <row r="830" s="593" customFormat="1" ht="10.199999999999999"/>
    <row r="831" s="593" customFormat="1" ht="10.199999999999999"/>
    <row r="832" s="593" customFormat="1" ht="10.199999999999999"/>
    <row r="833" s="593" customFormat="1" ht="10.199999999999999"/>
    <row r="834" s="593" customFormat="1" ht="10.199999999999999"/>
    <row r="835" s="593" customFormat="1" ht="10.199999999999999"/>
    <row r="836" s="593" customFormat="1" ht="10.199999999999999"/>
    <row r="837" s="593" customFormat="1" ht="10.199999999999999"/>
    <row r="838" s="593" customFormat="1" ht="10.199999999999999"/>
    <row r="839" s="593" customFormat="1" ht="10.199999999999999"/>
    <row r="840" s="593" customFormat="1" ht="10.199999999999999"/>
    <row r="841" s="593" customFormat="1" ht="10.199999999999999"/>
    <row r="842" s="593" customFormat="1" ht="10.199999999999999"/>
    <row r="843" s="593" customFormat="1" ht="10.199999999999999"/>
    <row r="844" s="593" customFormat="1" ht="10.199999999999999"/>
    <row r="845" s="593" customFormat="1" ht="10.199999999999999"/>
    <row r="846" s="593" customFormat="1" ht="10.199999999999999"/>
    <row r="847" s="593" customFormat="1" ht="10.199999999999999"/>
    <row r="848" s="593" customFormat="1" ht="10.199999999999999"/>
    <row r="849" s="593" customFormat="1" ht="10.199999999999999"/>
    <row r="850" s="593" customFormat="1" ht="10.199999999999999"/>
    <row r="851" s="593" customFormat="1" ht="10.199999999999999"/>
    <row r="852" s="593" customFormat="1" ht="10.199999999999999"/>
    <row r="853" s="593" customFormat="1" ht="10.199999999999999"/>
    <row r="854" s="593" customFormat="1" ht="10.199999999999999"/>
    <row r="855" s="593" customFormat="1" ht="10.199999999999999"/>
    <row r="856" s="593" customFormat="1" ht="10.199999999999999"/>
    <row r="857" s="593" customFormat="1" ht="10.199999999999999"/>
    <row r="858" s="593" customFormat="1" ht="10.199999999999999"/>
    <row r="859" s="593" customFormat="1" ht="10.199999999999999"/>
    <row r="860" s="593" customFormat="1" ht="10.199999999999999"/>
    <row r="861" s="593" customFormat="1" ht="10.199999999999999"/>
    <row r="862" s="593" customFormat="1" ht="10.199999999999999"/>
    <row r="863" s="593" customFormat="1" ht="10.199999999999999"/>
    <row r="864" s="593" customFormat="1" ht="10.199999999999999"/>
    <row r="865" s="593" customFormat="1" ht="10.199999999999999"/>
    <row r="866" s="593" customFormat="1" ht="10.199999999999999"/>
    <row r="867" s="593" customFormat="1" ht="10.199999999999999"/>
    <row r="868" s="593" customFormat="1" ht="10.199999999999999"/>
    <row r="869" s="593" customFormat="1" ht="10.199999999999999"/>
    <row r="870" s="593" customFormat="1" ht="10.199999999999999"/>
    <row r="871" s="593" customFormat="1" ht="10.199999999999999"/>
    <row r="872" s="593" customFormat="1" ht="10.199999999999999"/>
    <row r="873" s="593" customFormat="1" ht="10.199999999999999"/>
    <row r="874" s="593" customFormat="1" ht="10.199999999999999"/>
    <row r="875" s="593" customFormat="1" ht="10.199999999999999"/>
    <row r="876" s="593" customFormat="1" ht="10.199999999999999"/>
    <row r="877" s="593" customFormat="1" ht="10.199999999999999"/>
    <row r="878" s="593" customFormat="1" ht="10.199999999999999"/>
    <row r="879" s="593" customFormat="1" ht="10.199999999999999"/>
    <row r="880" s="593" customFormat="1" ht="10.199999999999999"/>
    <row r="881" s="593" customFormat="1" ht="10.199999999999999"/>
    <row r="882" s="593" customFormat="1" ht="10.199999999999999"/>
    <row r="883" s="593" customFormat="1" ht="10.199999999999999"/>
    <row r="884" s="593" customFormat="1" ht="10.199999999999999"/>
    <row r="885" s="593" customFormat="1" ht="10.199999999999999"/>
    <row r="886" s="593" customFormat="1" ht="10.199999999999999"/>
    <row r="887" s="593" customFormat="1" ht="10.199999999999999"/>
    <row r="888" s="593" customFormat="1" ht="10.199999999999999"/>
    <row r="889" s="593" customFormat="1" ht="10.199999999999999"/>
    <row r="890" s="593" customFormat="1" ht="10.199999999999999"/>
    <row r="891" s="593" customFormat="1" ht="10.199999999999999"/>
    <row r="892" s="593" customFormat="1" ht="10.199999999999999"/>
    <row r="893" s="593" customFormat="1" ht="10.199999999999999"/>
    <row r="894" s="593" customFormat="1" ht="10.199999999999999"/>
    <row r="895" s="593" customFormat="1" ht="10.199999999999999"/>
    <row r="896" s="593" customFormat="1" ht="10.199999999999999"/>
    <row r="897" s="593" customFormat="1" ht="10.199999999999999"/>
    <row r="898" s="593" customFormat="1" ht="10.199999999999999"/>
    <row r="899" s="593" customFormat="1" ht="10.199999999999999"/>
    <row r="900" s="593" customFormat="1" ht="10.199999999999999"/>
    <row r="901" s="593" customFormat="1" ht="10.199999999999999"/>
    <row r="902" s="593" customFormat="1" ht="10.199999999999999"/>
    <row r="903" s="593" customFormat="1" ht="10.199999999999999"/>
    <row r="904" s="593" customFormat="1" ht="10.199999999999999"/>
    <row r="905" s="593" customFormat="1" ht="10.199999999999999"/>
    <row r="906" s="593" customFormat="1" ht="10.199999999999999"/>
    <row r="907" s="593" customFormat="1" ht="10.199999999999999"/>
    <row r="908" s="593" customFormat="1" ht="10.199999999999999"/>
    <row r="909" s="593" customFormat="1" ht="10.199999999999999"/>
    <row r="910" s="593" customFormat="1" ht="10.199999999999999"/>
    <row r="911" s="593" customFormat="1" ht="10.199999999999999"/>
    <row r="912" s="593" customFormat="1" ht="10.199999999999999"/>
    <row r="913" s="593" customFormat="1" ht="10.199999999999999"/>
    <row r="914" s="593" customFormat="1" ht="10.199999999999999"/>
    <row r="915" s="593" customFormat="1" ht="10.199999999999999"/>
    <row r="916" s="593" customFormat="1" ht="10.199999999999999"/>
    <row r="917" s="593" customFormat="1" ht="10.199999999999999"/>
    <row r="918" s="593" customFormat="1" ht="10.199999999999999"/>
    <row r="919" s="593" customFormat="1" ht="10.199999999999999"/>
    <row r="920" s="593" customFormat="1" ht="10.199999999999999"/>
    <row r="921" s="593" customFormat="1" ht="10.199999999999999"/>
    <row r="922" s="593" customFormat="1" ht="10.199999999999999"/>
    <row r="923" s="593" customFormat="1" ht="10.199999999999999"/>
    <row r="924" s="593" customFormat="1" ht="10.199999999999999"/>
    <row r="925" s="593" customFormat="1" ht="10.199999999999999"/>
    <row r="926" s="593" customFormat="1" ht="10.199999999999999"/>
    <row r="927" s="593" customFormat="1" ht="10.199999999999999"/>
    <row r="928" s="593" customFormat="1" ht="10.199999999999999"/>
    <row r="929" s="593" customFormat="1" ht="10.199999999999999"/>
    <row r="930" s="593" customFormat="1" ht="10.199999999999999"/>
    <row r="931" s="593" customFormat="1" ht="10.199999999999999"/>
    <row r="932" s="593" customFormat="1" ht="10.199999999999999"/>
    <row r="933" s="593" customFormat="1" ht="10.199999999999999"/>
    <row r="934" s="593" customFormat="1" ht="10.199999999999999"/>
    <row r="935" s="593" customFormat="1" ht="10.199999999999999"/>
    <row r="936" s="593" customFormat="1" ht="10.199999999999999"/>
    <row r="937" s="593" customFormat="1" ht="10.199999999999999"/>
    <row r="938" s="593" customFormat="1" ht="10.199999999999999"/>
    <row r="939" s="593" customFormat="1" ht="10.199999999999999"/>
    <row r="940" s="593" customFormat="1" ht="10.199999999999999"/>
    <row r="941" s="593" customFormat="1" ht="10.199999999999999"/>
    <row r="942" s="593" customFormat="1" ht="10.199999999999999"/>
    <row r="943" s="593" customFormat="1" ht="10.199999999999999"/>
    <row r="944" s="593" customFormat="1" ht="10.199999999999999"/>
    <row r="945" s="593" customFormat="1" ht="10.199999999999999"/>
    <row r="946" s="593" customFormat="1" ht="10.199999999999999"/>
    <row r="947" s="593" customFormat="1" ht="10.199999999999999"/>
    <row r="948" s="593" customFormat="1" ht="10.199999999999999"/>
    <row r="949" s="593" customFormat="1" ht="10.199999999999999"/>
    <row r="950" s="593" customFormat="1" ht="10.199999999999999"/>
    <row r="951" s="593" customFormat="1" ht="10.199999999999999"/>
    <row r="952" s="593" customFormat="1" ht="10.199999999999999"/>
    <row r="953" s="593" customFormat="1" ht="10.199999999999999"/>
    <row r="954" s="593" customFormat="1" ht="10.199999999999999"/>
    <row r="955" s="593" customFormat="1" ht="10.199999999999999"/>
    <row r="956" s="593" customFormat="1" ht="10.199999999999999"/>
    <row r="957" s="593" customFormat="1" ht="10.199999999999999"/>
    <row r="958" s="593" customFormat="1" ht="10.199999999999999"/>
    <row r="959" s="593" customFormat="1" ht="10.199999999999999"/>
    <row r="960" s="593" customFormat="1" ht="10.199999999999999"/>
    <row r="961" s="593" customFormat="1" ht="10.199999999999999"/>
    <row r="962" s="593" customFormat="1" ht="10.199999999999999"/>
    <row r="963" s="593" customFormat="1" ht="10.199999999999999"/>
    <row r="964" s="593" customFormat="1" ht="10.199999999999999"/>
    <row r="965" s="593" customFormat="1" ht="10.199999999999999"/>
    <row r="966" s="593" customFormat="1" ht="10.199999999999999"/>
    <row r="967" s="593" customFormat="1" ht="10.199999999999999"/>
    <row r="968" s="593" customFormat="1" ht="10.199999999999999"/>
    <row r="969" s="593" customFormat="1" ht="10.199999999999999"/>
    <row r="970" s="593" customFormat="1" ht="10.199999999999999"/>
    <row r="971" s="593" customFormat="1" ht="10.199999999999999"/>
    <row r="972" s="593" customFormat="1" ht="10.199999999999999"/>
    <row r="973" s="593" customFormat="1" ht="10.199999999999999"/>
    <row r="974" s="593" customFormat="1" ht="10.199999999999999"/>
    <row r="975" s="593" customFormat="1" ht="10.199999999999999"/>
    <row r="976" s="593" customFormat="1" ht="10.199999999999999"/>
    <row r="977" s="593" customFormat="1" ht="10.199999999999999"/>
    <row r="978" s="593" customFormat="1" ht="10.199999999999999"/>
    <row r="979" s="593" customFormat="1" ht="10.199999999999999"/>
    <row r="980" s="593" customFormat="1" ht="10.199999999999999"/>
    <row r="981" s="593" customFormat="1" ht="10.199999999999999"/>
    <row r="982" s="593" customFormat="1" ht="10.199999999999999"/>
    <row r="983" s="593" customFormat="1" ht="10.199999999999999"/>
    <row r="984" s="593" customFormat="1" ht="10.199999999999999"/>
    <row r="985" s="593" customFormat="1" ht="10.199999999999999"/>
    <row r="986" s="593" customFormat="1" ht="10.199999999999999"/>
    <row r="987" s="593" customFormat="1" ht="10.199999999999999"/>
    <row r="988" s="593" customFormat="1" ht="10.199999999999999"/>
    <row r="989" s="593" customFormat="1" ht="10.199999999999999"/>
    <row r="990" s="593" customFormat="1" ht="10.199999999999999"/>
    <row r="991" s="593" customFormat="1" ht="10.199999999999999"/>
    <row r="992" s="593" customFormat="1" ht="10.199999999999999"/>
    <row r="993" s="593" customFormat="1" ht="10.199999999999999"/>
    <row r="994" s="593" customFormat="1" ht="10.199999999999999"/>
    <row r="995" s="593" customFormat="1" ht="10.199999999999999"/>
    <row r="996" s="593" customFormat="1" ht="10.199999999999999"/>
    <row r="997" s="593" customFormat="1" ht="10.199999999999999"/>
    <row r="998" s="593" customFormat="1" ht="10.199999999999999"/>
    <row r="999" s="593" customFormat="1" ht="10.199999999999999"/>
    <row r="1000" s="593" customFormat="1" ht="10.199999999999999"/>
    <row r="1001" s="593" customFormat="1" ht="10.199999999999999"/>
    <row r="1002" s="593" customFormat="1" ht="10.199999999999999"/>
    <row r="1003" s="593" customFormat="1" ht="10.199999999999999"/>
    <row r="1004" s="593" customFormat="1" ht="10.199999999999999"/>
    <row r="1005" s="593" customFormat="1" ht="10.199999999999999"/>
    <row r="1006" s="593" customFormat="1" ht="10.199999999999999"/>
    <row r="1007" s="593" customFormat="1" ht="10.199999999999999"/>
    <row r="1008" s="593" customFormat="1" ht="10.199999999999999"/>
    <row r="1009" s="593" customFormat="1" ht="10.199999999999999"/>
    <row r="1010" s="593" customFormat="1" ht="10.199999999999999"/>
    <row r="1011" s="593" customFormat="1" ht="10.199999999999999"/>
    <row r="1012" s="593" customFormat="1" ht="10.199999999999999"/>
    <row r="1013" s="593" customFormat="1" ht="10.199999999999999"/>
    <row r="1014" s="593" customFormat="1" ht="10.199999999999999"/>
    <row r="1015" s="593" customFormat="1" ht="10.199999999999999"/>
    <row r="1016" s="593" customFormat="1" ht="10.199999999999999"/>
    <row r="1017" s="593" customFormat="1" ht="10.199999999999999"/>
    <row r="1018" s="593" customFormat="1" ht="10.199999999999999"/>
    <row r="1019" s="593" customFormat="1" ht="10.199999999999999"/>
    <row r="1020" s="593" customFormat="1" ht="10.199999999999999"/>
    <row r="1021" s="593" customFormat="1" ht="10.199999999999999"/>
    <row r="1022" s="593" customFormat="1" ht="10.199999999999999"/>
    <row r="1023" s="593" customFormat="1" ht="10.199999999999999"/>
    <row r="1024" s="593" customFormat="1" ht="10.199999999999999"/>
    <row r="1025" s="593" customFormat="1" ht="10.199999999999999"/>
    <row r="1026" s="593" customFormat="1" ht="10.199999999999999"/>
    <row r="1027" s="593" customFormat="1" ht="10.199999999999999"/>
    <row r="1028" s="593" customFormat="1" ht="10.199999999999999"/>
    <row r="1029" s="593" customFormat="1" ht="10.199999999999999"/>
    <row r="1030" s="593" customFormat="1" ht="10.199999999999999"/>
    <row r="1031" s="593" customFormat="1" ht="10.199999999999999"/>
    <row r="1032" s="593" customFormat="1" ht="10.199999999999999"/>
    <row r="1033" s="593" customFormat="1" ht="10.199999999999999"/>
    <row r="1034" s="593" customFormat="1" ht="10.199999999999999"/>
    <row r="1035" s="593" customFormat="1" ht="10.199999999999999"/>
    <row r="1036" s="593" customFormat="1" ht="10.199999999999999"/>
    <row r="1037" s="593" customFormat="1" ht="10.199999999999999"/>
    <row r="1038" s="593" customFormat="1" ht="10.199999999999999"/>
    <row r="1039" s="593" customFormat="1" ht="10.199999999999999"/>
    <row r="1040" s="593" customFormat="1" ht="10.199999999999999"/>
    <row r="1041" s="593" customFormat="1" ht="10.199999999999999"/>
    <row r="1042" s="593" customFormat="1" ht="10.199999999999999"/>
    <row r="1043" s="593" customFormat="1" ht="10.199999999999999"/>
    <row r="1044" s="593" customFormat="1" ht="10.199999999999999"/>
    <row r="1045" s="593" customFormat="1" ht="10.199999999999999"/>
    <row r="1046" s="593" customFormat="1" ht="10.199999999999999"/>
    <row r="1047" s="593" customFormat="1" ht="10.199999999999999"/>
    <row r="1048" s="593" customFormat="1" ht="10.199999999999999"/>
    <row r="1049" s="593" customFormat="1" ht="10.199999999999999"/>
    <row r="1050" s="593" customFormat="1" ht="10.199999999999999"/>
    <row r="1051" s="593" customFormat="1" ht="10.199999999999999"/>
    <row r="1052" s="593" customFormat="1" ht="10.199999999999999"/>
    <row r="1053" s="593" customFormat="1" ht="10.199999999999999"/>
    <row r="1054" s="593" customFormat="1" ht="10.199999999999999"/>
    <row r="1055" s="593" customFormat="1" ht="10.199999999999999"/>
    <row r="1056" s="593" customFormat="1" ht="10.199999999999999"/>
    <row r="1057" spans="1:11" s="593" customFormat="1" ht="10.199999999999999"/>
    <row r="1058" spans="1:11" s="593" customFormat="1" ht="10.199999999999999"/>
    <row r="1059" spans="1:11" s="593" customFormat="1" ht="10.199999999999999"/>
    <row r="1060" spans="1:11" s="593" customFormat="1" ht="10.199999999999999"/>
    <row r="1061" spans="1:11" s="593" customFormat="1" ht="10.199999999999999"/>
    <row r="1062" spans="1:11">
      <c r="A1062" s="593"/>
      <c r="B1062" s="593"/>
      <c r="C1062" s="593"/>
      <c r="D1062" s="593"/>
      <c r="E1062" s="593"/>
      <c r="F1062" s="593"/>
      <c r="G1062" s="593"/>
      <c r="H1062" s="593"/>
      <c r="I1062" s="593"/>
      <c r="J1062" s="593"/>
      <c r="K1062" s="593"/>
    </row>
    <row r="1063" spans="1:11">
      <c r="A1063" s="593"/>
      <c r="B1063" s="593"/>
      <c r="C1063" s="593"/>
      <c r="D1063" s="593"/>
      <c r="E1063" s="593"/>
      <c r="F1063" s="593"/>
      <c r="G1063" s="593"/>
      <c r="H1063" s="593"/>
      <c r="I1063" s="593"/>
      <c r="J1063" s="593"/>
      <c r="K1063" s="593"/>
    </row>
    <row r="1064" spans="1:11">
      <c r="A1064" s="593"/>
      <c r="B1064" s="593"/>
      <c r="C1064" s="593"/>
      <c r="D1064" s="593"/>
      <c r="E1064" s="593"/>
      <c r="F1064" s="593"/>
      <c r="G1064" s="593"/>
      <c r="H1064" s="593"/>
      <c r="I1064" s="593"/>
      <c r="J1064" s="593"/>
      <c r="K1064" s="593"/>
    </row>
    <row r="1065" spans="1:11">
      <c r="A1065" s="593"/>
      <c r="B1065" s="593"/>
      <c r="C1065" s="593"/>
      <c r="D1065" s="593"/>
      <c r="E1065" s="593"/>
      <c r="F1065" s="593"/>
      <c r="G1065" s="593"/>
      <c r="H1065" s="593"/>
      <c r="I1065" s="593"/>
      <c r="J1065" s="593"/>
      <c r="K1065" s="593"/>
    </row>
    <row r="1066" spans="1:11">
      <c r="A1066" s="593"/>
      <c r="B1066" s="593"/>
      <c r="C1066" s="593"/>
      <c r="D1066" s="593"/>
      <c r="E1066" s="593"/>
      <c r="F1066" s="593"/>
      <c r="G1066" s="593"/>
      <c r="H1066" s="593"/>
      <c r="I1066" s="593"/>
      <c r="J1066" s="593"/>
      <c r="K1066" s="593"/>
    </row>
    <row r="1067" spans="1:11">
      <c r="A1067" s="593"/>
      <c r="B1067" s="593"/>
      <c r="C1067" s="593"/>
      <c r="D1067" s="593"/>
      <c r="E1067" s="593"/>
      <c r="F1067" s="593"/>
      <c r="G1067" s="593"/>
      <c r="H1067" s="593"/>
      <c r="I1067" s="593"/>
      <c r="J1067" s="593"/>
      <c r="K1067" s="593"/>
    </row>
    <row r="1068" spans="1:11">
      <c r="A1068" s="593"/>
      <c r="B1068" s="593"/>
      <c r="C1068" s="593"/>
      <c r="D1068" s="593"/>
      <c r="E1068" s="593"/>
      <c r="F1068" s="593"/>
      <c r="G1068" s="593"/>
      <c r="H1068" s="593"/>
      <c r="I1068" s="593"/>
      <c r="J1068" s="593"/>
      <c r="K1068" s="593"/>
    </row>
    <row r="1069" spans="1:11">
      <c r="A1069" s="593"/>
      <c r="B1069" s="593"/>
      <c r="C1069" s="593"/>
      <c r="D1069" s="593"/>
      <c r="E1069" s="593"/>
      <c r="F1069" s="593"/>
      <c r="G1069" s="593"/>
      <c r="H1069" s="593"/>
      <c r="I1069" s="593"/>
      <c r="J1069" s="593"/>
      <c r="K1069" s="593"/>
    </row>
    <row r="1070" spans="1:11">
      <c r="A1070" s="593"/>
      <c r="B1070" s="593"/>
      <c r="C1070" s="593"/>
      <c r="D1070" s="593"/>
      <c r="E1070" s="593"/>
      <c r="F1070" s="593"/>
      <c r="G1070" s="593"/>
      <c r="H1070" s="593"/>
      <c r="I1070" s="593"/>
      <c r="J1070" s="593"/>
      <c r="K1070" s="593"/>
    </row>
    <row r="1071" spans="1:11">
      <c r="A1071" s="593"/>
      <c r="B1071" s="593"/>
      <c r="C1071" s="593"/>
      <c r="D1071" s="593"/>
      <c r="E1071" s="593"/>
      <c r="F1071" s="593"/>
      <c r="G1071" s="593"/>
      <c r="H1071" s="593"/>
      <c r="I1071" s="593"/>
      <c r="J1071" s="593"/>
      <c r="K1071" s="593"/>
    </row>
    <row r="1072" spans="1:11">
      <c r="A1072" s="593"/>
      <c r="B1072" s="593"/>
      <c r="C1072" s="593"/>
      <c r="D1072" s="593"/>
      <c r="E1072" s="593"/>
      <c r="F1072" s="593"/>
      <c r="G1072" s="593"/>
      <c r="H1072" s="593"/>
      <c r="I1072" s="593"/>
      <c r="J1072" s="593"/>
      <c r="K1072" s="593"/>
    </row>
    <row r="1073" spans="1:11">
      <c r="A1073" s="593"/>
      <c r="B1073" s="593"/>
      <c r="C1073" s="593"/>
      <c r="D1073" s="593"/>
      <c r="E1073" s="593"/>
      <c r="F1073" s="593"/>
      <c r="G1073" s="593"/>
      <c r="H1073" s="593"/>
      <c r="I1073" s="593"/>
      <c r="J1073" s="593"/>
      <c r="K1073" s="593"/>
    </row>
    <row r="1074" spans="1:11">
      <c r="A1074" s="593"/>
      <c r="B1074" s="593"/>
      <c r="C1074" s="593"/>
      <c r="D1074" s="593"/>
      <c r="E1074" s="593"/>
      <c r="F1074" s="593"/>
      <c r="G1074" s="593"/>
      <c r="H1074" s="593"/>
      <c r="I1074" s="593"/>
      <c r="J1074" s="593"/>
      <c r="K1074" s="593"/>
    </row>
    <row r="1075" spans="1:11">
      <c r="A1075" s="593"/>
      <c r="B1075" s="593"/>
      <c r="C1075" s="593"/>
      <c r="D1075" s="593"/>
      <c r="E1075" s="593"/>
      <c r="F1075" s="593"/>
      <c r="G1075" s="593"/>
      <c r="H1075" s="593"/>
      <c r="I1075" s="593"/>
      <c r="J1075" s="593"/>
      <c r="K1075" s="593"/>
    </row>
    <row r="1076" spans="1:11">
      <c r="A1076" s="593"/>
      <c r="B1076" s="593"/>
      <c r="C1076" s="593"/>
      <c r="D1076" s="593"/>
      <c r="E1076" s="593"/>
      <c r="F1076" s="593"/>
      <c r="G1076" s="593"/>
      <c r="H1076" s="593"/>
      <c r="I1076" s="593"/>
      <c r="J1076" s="593"/>
      <c r="K1076" s="593"/>
    </row>
    <row r="1077" spans="1:11">
      <c r="A1077" s="593"/>
      <c r="B1077" s="593"/>
      <c r="C1077" s="593"/>
      <c r="D1077" s="593"/>
      <c r="E1077" s="593"/>
      <c r="F1077" s="593"/>
      <c r="G1077" s="593"/>
      <c r="H1077" s="593"/>
      <c r="I1077" s="593"/>
      <c r="J1077" s="593"/>
      <c r="K1077" s="593"/>
    </row>
    <row r="1078" spans="1:11">
      <c r="A1078" s="593"/>
      <c r="B1078" s="593"/>
      <c r="C1078" s="593"/>
      <c r="D1078" s="593"/>
      <c r="E1078" s="593"/>
      <c r="F1078" s="593"/>
      <c r="G1078" s="593"/>
      <c r="H1078" s="593"/>
      <c r="I1078" s="593"/>
      <c r="J1078" s="593"/>
      <c r="K1078" s="593"/>
    </row>
    <row r="1079" spans="1:11">
      <c r="A1079" s="593"/>
      <c r="B1079" s="593"/>
      <c r="C1079" s="593"/>
      <c r="D1079" s="593"/>
      <c r="E1079" s="593"/>
      <c r="F1079" s="593"/>
      <c r="G1079" s="593"/>
      <c r="H1079" s="593"/>
      <c r="I1079" s="593"/>
      <c r="J1079" s="593"/>
      <c r="K1079" s="593"/>
    </row>
    <row r="1080" spans="1:11">
      <c r="A1080" s="593"/>
      <c r="B1080" s="593"/>
      <c r="C1080" s="593"/>
      <c r="D1080" s="593"/>
      <c r="E1080" s="593"/>
      <c r="F1080" s="593"/>
      <c r="G1080" s="593"/>
      <c r="H1080" s="593"/>
      <c r="I1080" s="593"/>
      <c r="J1080" s="593"/>
      <c r="K1080" s="593"/>
    </row>
    <row r="1081" spans="1:11">
      <c r="A1081" s="593"/>
      <c r="B1081" s="593"/>
      <c r="C1081" s="593"/>
      <c r="D1081" s="593"/>
      <c r="E1081" s="593"/>
      <c r="F1081" s="593"/>
      <c r="G1081" s="593"/>
      <c r="H1081" s="593"/>
      <c r="I1081" s="593"/>
      <c r="J1081" s="593"/>
      <c r="K1081" s="593"/>
    </row>
    <row r="1082" spans="1:11">
      <c r="A1082" s="593"/>
      <c r="B1082" s="593"/>
      <c r="C1082" s="593"/>
      <c r="D1082" s="593"/>
      <c r="E1082" s="593"/>
      <c r="F1082" s="593"/>
      <c r="G1082" s="593"/>
      <c r="H1082" s="593"/>
      <c r="I1082" s="593"/>
      <c r="J1082" s="593"/>
      <c r="K1082" s="593"/>
    </row>
  </sheetData>
  <mergeCells count="568">
    <mergeCell ref="B244:D244"/>
    <mergeCell ref="E244:F244"/>
    <mergeCell ref="G244:I244"/>
    <mergeCell ref="J244:K244"/>
    <mergeCell ref="B245:D245"/>
    <mergeCell ref="E245:F245"/>
    <mergeCell ref="G245:I245"/>
    <mergeCell ref="J245:K245"/>
    <mergeCell ref="B242:D242"/>
    <mergeCell ref="E242:F242"/>
    <mergeCell ref="G242:I242"/>
    <mergeCell ref="J242:K242"/>
    <mergeCell ref="B243:D243"/>
    <mergeCell ref="E243:F243"/>
    <mergeCell ref="G243:I243"/>
    <mergeCell ref="J243:K243"/>
    <mergeCell ref="B240:D240"/>
    <mergeCell ref="E240:F240"/>
    <mergeCell ref="G240:I240"/>
    <mergeCell ref="J240:K240"/>
    <mergeCell ref="B241:D241"/>
    <mergeCell ref="E241:F241"/>
    <mergeCell ref="G241:I241"/>
    <mergeCell ref="J241:K241"/>
    <mergeCell ref="B236:D236"/>
    <mergeCell ref="E236:F236"/>
    <mergeCell ref="G236:I236"/>
    <mergeCell ref="J236:K236"/>
    <mergeCell ref="A238:K238"/>
    <mergeCell ref="A239:D239"/>
    <mergeCell ref="E239:F239"/>
    <mergeCell ref="G239:I239"/>
    <mergeCell ref="J239:K239"/>
    <mergeCell ref="B234:D234"/>
    <mergeCell ref="E234:F234"/>
    <mergeCell ref="G234:I234"/>
    <mergeCell ref="J234:K234"/>
    <mergeCell ref="B235:D235"/>
    <mergeCell ref="E235:F235"/>
    <mergeCell ref="G235:I235"/>
    <mergeCell ref="J235:K235"/>
    <mergeCell ref="B232:D232"/>
    <mergeCell ref="E232:F232"/>
    <mergeCell ref="G232:I232"/>
    <mergeCell ref="J232:K232"/>
    <mergeCell ref="B233:D233"/>
    <mergeCell ref="E233:F233"/>
    <mergeCell ref="G233:I233"/>
    <mergeCell ref="J233:K233"/>
    <mergeCell ref="A229:K229"/>
    <mergeCell ref="A230:D230"/>
    <mergeCell ref="E230:F230"/>
    <mergeCell ref="G230:I230"/>
    <mergeCell ref="J230:K230"/>
    <mergeCell ref="B231:D231"/>
    <mergeCell ref="E231:F231"/>
    <mergeCell ref="G231:I231"/>
    <mergeCell ref="J231:K231"/>
    <mergeCell ref="B225:C225"/>
    <mergeCell ref="D225:E225"/>
    <mergeCell ref="F225:H225"/>
    <mergeCell ref="I225:K225"/>
    <mergeCell ref="B226:C226"/>
    <mergeCell ref="D226:E226"/>
    <mergeCell ref="F226:H226"/>
    <mergeCell ref="I226:K226"/>
    <mergeCell ref="B223:C223"/>
    <mergeCell ref="D223:E223"/>
    <mergeCell ref="F223:H223"/>
    <mergeCell ref="I223:K223"/>
    <mergeCell ref="B224:C224"/>
    <mergeCell ref="D224:E224"/>
    <mergeCell ref="F224:H224"/>
    <mergeCell ref="I224:K224"/>
    <mergeCell ref="B221:C221"/>
    <mergeCell ref="D221:E221"/>
    <mergeCell ref="F221:H221"/>
    <mergeCell ref="I221:K221"/>
    <mergeCell ref="B222:C222"/>
    <mergeCell ref="D222:E222"/>
    <mergeCell ref="F222:H222"/>
    <mergeCell ref="I222:K222"/>
    <mergeCell ref="B219:C219"/>
    <mergeCell ref="D219:E219"/>
    <mergeCell ref="F219:H219"/>
    <mergeCell ref="I219:K219"/>
    <mergeCell ref="B220:C220"/>
    <mergeCell ref="D220:E220"/>
    <mergeCell ref="F220:H220"/>
    <mergeCell ref="I220:K220"/>
    <mergeCell ref="B217:C217"/>
    <mergeCell ref="D217:E217"/>
    <mergeCell ref="F217:H217"/>
    <mergeCell ref="I217:K217"/>
    <mergeCell ref="B218:C218"/>
    <mergeCell ref="D218:E218"/>
    <mergeCell ref="F218:H218"/>
    <mergeCell ref="I218:K218"/>
    <mergeCell ref="B213:C213"/>
    <mergeCell ref="D213:E213"/>
    <mergeCell ref="F213:H213"/>
    <mergeCell ref="I213:K213"/>
    <mergeCell ref="A215:K215"/>
    <mergeCell ref="B216:C216"/>
    <mergeCell ref="D216:E216"/>
    <mergeCell ref="F216:H216"/>
    <mergeCell ref="I216:K216"/>
    <mergeCell ref="B211:C211"/>
    <mergeCell ref="D211:E211"/>
    <mergeCell ref="F211:H211"/>
    <mergeCell ref="I211:K211"/>
    <mergeCell ref="B212:C212"/>
    <mergeCell ref="D212:E212"/>
    <mergeCell ref="F212:H212"/>
    <mergeCell ref="I212:K212"/>
    <mergeCell ref="B209:C209"/>
    <mergeCell ref="D209:E209"/>
    <mergeCell ref="F209:H209"/>
    <mergeCell ref="I209:K209"/>
    <mergeCell ref="B210:C210"/>
    <mergeCell ref="D210:E210"/>
    <mergeCell ref="F210:H210"/>
    <mergeCell ref="I210:K210"/>
    <mergeCell ref="B207:C207"/>
    <mergeCell ref="D207:E207"/>
    <mergeCell ref="F207:H207"/>
    <mergeCell ref="I207:K207"/>
    <mergeCell ref="B208:C208"/>
    <mergeCell ref="D208:E208"/>
    <mergeCell ref="F208:H208"/>
    <mergeCell ref="I208:K208"/>
    <mergeCell ref="B205:C205"/>
    <mergeCell ref="D205:E205"/>
    <mergeCell ref="F205:H205"/>
    <mergeCell ref="I205:K205"/>
    <mergeCell ref="B206:C206"/>
    <mergeCell ref="D206:E206"/>
    <mergeCell ref="F206:H206"/>
    <mergeCell ref="I206:K206"/>
    <mergeCell ref="A202:K202"/>
    <mergeCell ref="B203:C203"/>
    <mergeCell ref="D203:E203"/>
    <mergeCell ref="F203:H203"/>
    <mergeCell ref="I203:K203"/>
    <mergeCell ref="B204:C204"/>
    <mergeCell ref="D204:E204"/>
    <mergeCell ref="F204:H204"/>
    <mergeCell ref="I204:K204"/>
    <mergeCell ref="B198:C198"/>
    <mergeCell ref="E198:G198"/>
    <mergeCell ref="I198:K198"/>
    <mergeCell ref="B199:C199"/>
    <mergeCell ref="E199:G199"/>
    <mergeCell ref="I199:K199"/>
    <mergeCell ref="B196:C196"/>
    <mergeCell ref="E196:G196"/>
    <mergeCell ref="I196:K196"/>
    <mergeCell ref="B197:C197"/>
    <mergeCell ref="E197:G197"/>
    <mergeCell ref="I197:K197"/>
    <mergeCell ref="B194:C194"/>
    <mergeCell ref="E194:G194"/>
    <mergeCell ref="I194:K194"/>
    <mergeCell ref="B195:C195"/>
    <mergeCell ref="E195:G195"/>
    <mergeCell ref="I195:K195"/>
    <mergeCell ref="B192:C192"/>
    <mergeCell ref="E192:G192"/>
    <mergeCell ref="I192:K192"/>
    <mergeCell ref="B193:C193"/>
    <mergeCell ref="E193:G193"/>
    <mergeCell ref="I193:K193"/>
    <mergeCell ref="I189:K189"/>
    <mergeCell ref="B190:C190"/>
    <mergeCell ref="E190:G190"/>
    <mergeCell ref="I190:K190"/>
    <mergeCell ref="B191:C191"/>
    <mergeCell ref="E191:G191"/>
    <mergeCell ref="I191:K191"/>
    <mergeCell ref="B185:E185"/>
    <mergeCell ref="F185:I185"/>
    <mergeCell ref="J185:L185"/>
    <mergeCell ref="A187:L187"/>
    <mergeCell ref="A188:A189"/>
    <mergeCell ref="B188:D188"/>
    <mergeCell ref="E188:H188"/>
    <mergeCell ref="I188:L188"/>
    <mergeCell ref="B189:C189"/>
    <mergeCell ref="E189:G189"/>
    <mergeCell ref="B183:E183"/>
    <mergeCell ref="F183:I183"/>
    <mergeCell ref="J183:L183"/>
    <mergeCell ref="B184:E184"/>
    <mergeCell ref="F184:I184"/>
    <mergeCell ref="J184:L184"/>
    <mergeCell ref="B181:E181"/>
    <mergeCell ref="F181:I181"/>
    <mergeCell ref="J181:L181"/>
    <mergeCell ref="B182:E182"/>
    <mergeCell ref="F182:I182"/>
    <mergeCell ref="J182:L182"/>
    <mergeCell ref="B179:E179"/>
    <mergeCell ref="F179:I179"/>
    <mergeCell ref="J179:L179"/>
    <mergeCell ref="B180:E180"/>
    <mergeCell ref="F180:I180"/>
    <mergeCell ref="J180:L180"/>
    <mergeCell ref="B177:E177"/>
    <mergeCell ref="F177:I177"/>
    <mergeCell ref="J177:L177"/>
    <mergeCell ref="B178:E178"/>
    <mergeCell ref="F178:I178"/>
    <mergeCell ref="J178:L178"/>
    <mergeCell ref="B175:E175"/>
    <mergeCell ref="F175:I175"/>
    <mergeCell ref="J175:L175"/>
    <mergeCell ref="B176:E176"/>
    <mergeCell ref="F176:I176"/>
    <mergeCell ref="J176:L176"/>
    <mergeCell ref="B172:C172"/>
    <mergeCell ref="D172:E172"/>
    <mergeCell ref="F172:G172"/>
    <mergeCell ref="H172:I172"/>
    <mergeCell ref="J172:K172"/>
    <mergeCell ref="A174:L174"/>
    <mergeCell ref="B170:C170"/>
    <mergeCell ref="D170:E170"/>
    <mergeCell ref="F170:G170"/>
    <mergeCell ref="H170:I170"/>
    <mergeCell ref="J170:K170"/>
    <mergeCell ref="B171:C171"/>
    <mergeCell ref="D171:E171"/>
    <mergeCell ref="F171:G171"/>
    <mergeCell ref="H171:I171"/>
    <mergeCell ref="J171:K171"/>
    <mergeCell ref="B168:C168"/>
    <mergeCell ref="D168:E168"/>
    <mergeCell ref="F168:G168"/>
    <mergeCell ref="H168:I168"/>
    <mergeCell ref="J168:K168"/>
    <mergeCell ref="B169:C169"/>
    <mergeCell ref="D169:E169"/>
    <mergeCell ref="F169:G169"/>
    <mergeCell ref="H169:I169"/>
    <mergeCell ref="J169:K169"/>
    <mergeCell ref="A165:L165"/>
    <mergeCell ref="A166:A167"/>
    <mergeCell ref="B166:G166"/>
    <mergeCell ref="H166:L166"/>
    <mergeCell ref="B167:C167"/>
    <mergeCell ref="D167:E167"/>
    <mergeCell ref="F167:G167"/>
    <mergeCell ref="H167:I167"/>
    <mergeCell ref="J167:K167"/>
    <mergeCell ref="A160:A163"/>
    <mergeCell ref="B160:B163"/>
    <mergeCell ref="C160:G160"/>
    <mergeCell ref="J160:K160"/>
    <mergeCell ref="C161:G161"/>
    <mergeCell ref="J161:K161"/>
    <mergeCell ref="C162:G162"/>
    <mergeCell ref="J162:K162"/>
    <mergeCell ref="C163:G163"/>
    <mergeCell ref="J163:K163"/>
    <mergeCell ref="A156:A159"/>
    <mergeCell ref="B156:B159"/>
    <mergeCell ref="C156:G156"/>
    <mergeCell ref="J156:K156"/>
    <mergeCell ref="C157:G157"/>
    <mergeCell ref="J157:K157"/>
    <mergeCell ref="C158:G158"/>
    <mergeCell ref="J158:K158"/>
    <mergeCell ref="C159:G159"/>
    <mergeCell ref="J159:K159"/>
    <mergeCell ref="A152:A155"/>
    <mergeCell ref="B152:B155"/>
    <mergeCell ref="C152:G152"/>
    <mergeCell ref="J152:K152"/>
    <mergeCell ref="C153:G153"/>
    <mergeCell ref="J153:K153"/>
    <mergeCell ref="C154:G154"/>
    <mergeCell ref="J154:K154"/>
    <mergeCell ref="C155:G155"/>
    <mergeCell ref="J155:K155"/>
    <mergeCell ref="A148:A151"/>
    <mergeCell ref="B148:B151"/>
    <mergeCell ref="C148:G148"/>
    <mergeCell ref="J148:K148"/>
    <mergeCell ref="C149:G149"/>
    <mergeCell ref="J149:K149"/>
    <mergeCell ref="C150:G150"/>
    <mergeCell ref="J150:K150"/>
    <mergeCell ref="C151:G151"/>
    <mergeCell ref="J151:K151"/>
    <mergeCell ref="A144:A147"/>
    <mergeCell ref="B144:B147"/>
    <mergeCell ref="C144:G144"/>
    <mergeCell ref="J144:K144"/>
    <mergeCell ref="C145:G145"/>
    <mergeCell ref="J145:K145"/>
    <mergeCell ref="C146:G146"/>
    <mergeCell ref="J146:K146"/>
    <mergeCell ref="C147:G147"/>
    <mergeCell ref="J147:K147"/>
    <mergeCell ref="A140:A143"/>
    <mergeCell ref="B140:B143"/>
    <mergeCell ref="C140:G140"/>
    <mergeCell ref="J140:K140"/>
    <mergeCell ref="C141:G141"/>
    <mergeCell ref="J141:K141"/>
    <mergeCell ref="C142:G142"/>
    <mergeCell ref="J142:K142"/>
    <mergeCell ref="C143:G143"/>
    <mergeCell ref="J143:K143"/>
    <mergeCell ref="A136:A139"/>
    <mergeCell ref="B136:B139"/>
    <mergeCell ref="C136:G136"/>
    <mergeCell ref="J136:K136"/>
    <mergeCell ref="C137:G137"/>
    <mergeCell ref="J137:K137"/>
    <mergeCell ref="C138:G138"/>
    <mergeCell ref="J138:K138"/>
    <mergeCell ref="C139:G139"/>
    <mergeCell ref="J139:K139"/>
    <mergeCell ref="A134:L134"/>
    <mergeCell ref="C135:G135"/>
    <mergeCell ref="J135:K135"/>
    <mergeCell ref="C127:G127"/>
    <mergeCell ref="J127:K127"/>
    <mergeCell ref="C128:G128"/>
    <mergeCell ref="J128:K128"/>
    <mergeCell ref="A129:A132"/>
    <mergeCell ref="B129:B132"/>
    <mergeCell ref="C129:G129"/>
    <mergeCell ref="J129:K129"/>
    <mergeCell ref="C130:G130"/>
    <mergeCell ref="J130:K130"/>
    <mergeCell ref="A125:A128"/>
    <mergeCell ref="B125:B128"/>
    <mergeCell ref="C125:G125"/>
    <mergeCell ref="J125:K125"/>
    <mergeCell ref="C126:G126"/>
    <mergeCell ref="J126:K126"/>
    <mergeCell ref="C131:G131"/>
    <mergeCell ref="J131:K131"/>
    <mergeCell ref="C132:G132"/>
    <mergeCell ref="J132:K132"/>
    <mergeCell ref="A121:A124"/>
    <mergeCell ref="B121:B124"/>
    <mergeCell ref="C121:G121"/>
    <mergeCell ref="J121:K121"/>
    <mergeCell ref="C122:G122"/>
    <mergeCell ref="J122:K122"/>
    <mergeCell ref="C123:G123"/>
    <mergeCell ref="J123:K123"/>
    <mergeCell ref="C124:G124"/>
    <mergeCell ref="J124:K124"/>
    <mergeCell ref="A117:A120"/>
    <mergeCell ref="B117:B120"/>
    <mergeCell ref="C117:G117"/>
    <mergeCell ref="J117:K117"/>
    <mergeCell ref="C118:G118"/>
    <mergeCell ref="J118:K118"/>
    <mergeCell ref="C119:G119"/>
    <mergeCell ref="J119:K119"/>
    <mergeCell ref="C120:G120"/>
    <mergeCell ref="J120:K120"/>
    <mergeCell ref="A113:A116"/>
    <mergeCell ref="B113:B116"/>
    <mergeCell ref="C113:G113"/>
    <mergeCell ref="J113:K113"/>
    <mergeCell ref="C114:G114"/>
    <mergeCell ref="J114:K114"/>
    <mergeCell ref="C115:G115"/>
    <mergeCell ref="J115:K115"/>
    <mergeCell ref="C116:G116"/>
    <mergeCell ref="J116:K116"/>
    <mergeCell ref="A109:A112"/>
    <mergeCell ref="B109:B112"/>
    <mergeCell ref="C109:G109"/>
    <mergeCell ref="J109:K109"/>
    <mergeCell ref="C110:G110"/>
    <mergeCell ref="J110:K110"/>
    <mergeCell ref="C111:G111"/>
    <mergeCell ref="J111:K111"/>
    <mergeCell ref="C112:G112"/>
    <mergeCell ref="J112:K112"/>
    <mergeCell ref="A105:A108"/>
    <mergeCell ref="B105:B108"/>
    <mergeCell ref="C105:G105"/>
    <mergeCell ref="J105:K105"/>
    <mergeCell ref="C106:G106"/>
    <mergeCell ref="J106:K106"/>
    <mergeCell ref="C107:G107"/>
    <mergeCell ref="J107:K107"/>
    <mergeCell ref="C108:G108"/>
    <mergeCell ref="J108:K108"/>
    <mergeCell ref="J98:K98"/>
    <mergeCell ref="A99:L99"/>
    <mergeCell ref="C100:G100"/>
    <mergeCell ref="J100:K100"/>
    <mergeCell ref="A101:A104"/>
    <mergeCell ref="B101:B104"/>
    <mergeCell ref="C101:G101"/>
    <mergeCell ref="J101:K101"/>
    <mergeCell ref="C102:G102"/>
    <mergeCell ref="J102:K102"/>
    <mergeCell ref="C103:G103"/>
    <mergeCell ref="J103:K103"/>
    <mergeCell ref="C104:G104"/>
    <mergeCell ref="J104:K104"/>
    <mergeCell ref="B96:E96"/>
    <mergeCell ref="F96:G96"/>
    <mergeCell ref="I96:J96"/>
    <mergeCell ref="B97:E97"/>
    <mergeCell ref="F97:G97"/>
    <mergeCell ref="I97:J97"/>
    <mergeCell ref="B94:E94"/>
    <mergeCell ref="F94:G94"/>
    <mergeCell ref="I94:J94"/>
    <mergeCell ref="B95:E95"/>
    <mergeCell ref="F95:G95"/>
    <mergeCell ref="I95:J95"/>
    <mergeCell ref="A90:C90"/>
    <mergeCell ref="D90:F90"/>
    <mergeCell ref="G90:I90"/>
    <mergeCell ref="J90:L90"/>
    <mergeCell ref="A92:K92"/>
    <mergeCell ref="B93:E93"/>
    <mergeCell ref="F93:G93"/>
    <mergeCell ref="I93:J93"/>
    <mergeCell ref="A88:C88"/>
    <mergeCell ref="D88:F88"/>
    <mergeCell ref="G88:I88"/>
    <mergeCell ref="J88:L88"/>
    <mergeCell ref="A89:C89"/>
    <mergeCell ref="D89:F89"/>
    <mergeCell ref="G89:I89"/>
    <mergeCell ref="J89:L89"/>
    <mergeCell ref="A86:C86"/>
    <mergeCell ref="D86:F86"/>
    <mergeCell ref="G86:I86"/>
    <mergeCell ref="J86:L86"/>
    <mergeCell ref="A87:C87"/>
    <mergeCell ref="D87:F87"/>
    <mergeCell ref="G87:I87"/>
    <mergeCell ref="J87:L87"/>
    <mergeCell ref="A84:C84"/>
    <mergeCell ref="D84:F84"/>
    <mergeCell ref="G84:I84"/>
    <mergeCell ref="J84:L84"/>
    <mergeCell ref="A85:C85"/>
    <mergeCell ref="D85:F85"/>
    <mergeCell ref="G85:I85"/>
    <mergeCell ref="J85:L85"/>
    <mergeCell ref="A82:C82"/>
    <mergeCell ref="D82:F82"/>
    <mergeCell ref="G82:I82"/>
    <mergeCell ref="J82:L82"/>
    <mergeCell ref="A83:C83"/>
    <mergeCell ref="D83:F83"/>
    <mergeCell ref="G83:I83"/>
    <mergeCell ref="J83:L83"/>
    <mergeCell ref="J77:K77"/>
    <mergeCell ref="J78:K78"/>
    <mergeCell ref="A80:F80"/>
    <mergeCell ref="G80:L80"/>
    <mergeCell ref="A81:C81"/>
    <mergeCell ref="D81:F81"/>
    <mergeCell ref="G81:I81"/>
    <mergeCell ref="J81:L81"/>
    <mergeCell ref="J71:K71"/>
    <mergeCell ref="J72:K72"/>
    <mergeCell ref="J73:K73"/>
    <mergeCell ref="J74:K74"/>
    <mergeCell ref="J75:K75"/>
    <mergeCell ref="J76:K76"/>
    <mergeCell ref="H65:I65"/>
    <mergeCell ref="J65:K65"/>
    <mergeCell ref="A67:L67"/>
    <mergeCell ref="J68:K68"/>
    <mergeCell ref="J69:K69"/>
    <mergeCell ref="J70:K70"/>
    <mergeCell ref="H62:I62"/>
    <mergeCell ref="J62:K62"/>
    <mergeCell ref="H63:I63"/>
    <mergeCell ref="J63:K63"/>
    <mergeCell ref="H64:I64"/>
    <mergeCell ref="J64:K64"/>
    <mergeCell ref="H59:I59"/>
    <mergeCell ref="J59:K59"/>
    <mergeCell ref="H60:I60"/>
    <mergeCell ref="J60:K60"/>
    <mergeCell ref="H61:I61"/>
    <mergeCell ref="J61:K61"/>
    <mergeCell ref="H56:I56"/>
    <mergeCell ref="J56:K56"/>
    <mergeCell ref="H57:I57"/>
    <mergeCell ref="J57:K57"/>
    <mergeCell ref="H58:I58"/>
    <mergeCell ref="J58:K58"/>
    <mergeCell ref="H53:I53"/>
    <mergeCell ref="J53:K53"/>
    <mergeCell ref="H54:I54"/>
    <mergeCell ref="J54:K54"/>
    <mergeCell ref="H55:I55"/>
    <mergeCell ref="J55:K55"/>
    <mergeCell ref="A49:L49"/>
    <mergeCell ref="H50:I50"/>
    <mergeCell ref="J50:K50"/>
    <mergeCell ref="H51:I51"/>
    <mergeCell ref="J51:K51"/>
    <mergeCell ref="H52:I52"/>
    <mergeCell ref="J52:K52"/>
    <mergeCell ref="H38:I38"/>
    <mergeCell ref="H39:I39"/>
    <mergeCell ref="H40:I40"/>
    <mergeCell ref="H41:I41"/>
    <mergeCell ref="H42:I42"/>
    <mergeCell ref="H43:I43"/>
    <mergeCell ref="H32:I32"/>
    <mergeCell ref="H33:I33"/>
    <mergeCell ref="H34:I34"/>
    <mergeCell ref="H35:I35"/>
    <mergeCell ref="H36:I36"/>
    <mergeCell ref="H37:I37"/>
    <mergeCell ref="H26:I26"/>
    <mergeCell ref="H27:I27"/>
    <mergeCell ref="H28:I28"/>
    <mergeCell ref="H29:I29"/>
    <mergeCell ref="H30:I30"/>
    <mergeCell ref="H31:I31"/>
    <mergeCell ref="H20:I20"/>
    <mergeCell ref="H21:I21"/>
    <mergeCell ref="H22:I22"/>
    <mergeCell ref="H23:I23"/>
    <mergeCell ref="H24:I24"/>
    <mergeCell ref="H25:I25"/>
    <mergeCell ref="H14:I14"/>
    <mergeCell ref="H15:I15"/>
    <mergeCell ref="H16:I16"/>
    <mergeCell ref="H17:I17"/>
    <mergeCell ref="H18:I18"/>
    <mergeCell ref="H19:I19"/>
    <mergeCell ref="A11:K11"/>
    <mergeCell ref="A12:A13"/>
    <mergeCell ref="B12:B13"/>
    <mergeCell ref="C12:C13"/>
    <mergeCell ref="D12:D13"/>
    <mergeCell ref="E12:E13"/>
    <mergeCell ref="F12:F13"/>
    <mergeCell ref="G12:G13"/>
    <mergeCell ref="H12:I13"/>
    <mergeCell ref="J12:K12"/>
    <mergeCell ref="C8:G8"/>
    <mergeCell ref="H8:I8"/>
    <mergeCell ref="J8:L8"/>
    <mergeCell ref="C9:G9"/>
    <mergeCell ref="H9:I9"/>
    <mergeCell ref="J9:L9"/>
    <mergeCell ref="A1:B1"/>
    <mergeCell ref="A2:B2"/>
    <mergeCell ref="A3:L3"/>
    <mergeCell ref="A4:L4"/>
    <mergeCell ref="A6:L6"/>
    <mergeCell ref="C7:G7"/>
    <mergeCell ref="H7:I7"/>
    <mergeCell ref="J7:L7"/>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9"/>
  <sheetViews>
    <sheetView topLeftCell="A16" zoomScale="91" zoomScaleNormal="91" workbookViewId="0">
      <selection activeCell="K7" sqref="K7"/>
    </sheetView>
  </sheetViews>
  <sheetFormatPr baseColWidth="10" defaultRowHeight="14.4"/>
  <cols>
    <col min="1" max="1" width="14.5546875" customWidth="1"/>
  </cols>
  <sheetData>
    <row r="1" spans="1:11">
      <c r="A1" s="14" t="s">
        <v>34</v>
      </c>
      <c r="B1" s="743" t="s">
        <v>375</v>
      </c>
      <c r="C1" s="743"/>
      <c r="D1" s="743"/>
      <c r="E1" s="743"/>
      <c r="F1" s="743"/>
    </row>
    <row r="2" spans="1:11">
      <c r="A2" s="14" t="s">
        <v>36</v>
      </c>
      <c r="B2" s="16" t="s">
        <v>376</v>
      </c>
      <c r="C2" s="15"/>
      <c r="D2" s="14" t="s">
        <v>38</v>
      </c>
      <c r="E2" s="16" t="s">
        <v>466</v>
      </c>
      <c r="F2" s="15"/>
    </row>
    <row r="4" spans="1:11" ht="15" customHeight="1">
      <c r="A4" s="1022" t="s">
        <v>740</v>
      </c>
      <c r="B4" s="1022"/>
      <c r="C4" s="1022"/>
      <c r="D4" s="1022"/>
      <c r="E4" s="1022"/>
      <c r="F4" s="1022"/>
      <c r="G4" s="1022"/>
      <c r="H4" s="1022"/>
      <c r="I4" s="1022"/>
      <c r="J4" s="1022"/>
      <c r="K4" s="1022"/>
    </row>
    <row r="5" spans="1:11" ht="16.2" thickBot="1">
      <c r="A5" s="440" t="s">
        <v>378</v>
      </c>
    </row>
    <row r="6" spans="1:11" ht="49.5" customHeight="1">
      <c r="A6" s="1023" t="s">
        <v>741</v>
      </c>
      <c r="B6" s="1016" t="s">
        <v>742</v>
      </c>
      <c r="C6" s="1016"/>
      <c r="D6" s="1016" t="s">
        <v>743</v>
      </c>
      <c r="E6" s="1016"/>
      <c r="F6" s="1016" t="s">
        <v>744</v>
      </c>
      <c r="G6" s="1016"/>
      <c r="H6" s="1016" t="s">
        <v>745</v>
      </c>
      <c r="I6" s="1016"/>
      <c r="J6" s="1016" t="s">
        <v>746</v>
      </c>
      <c r="K6" s="1018"/>
    </row>
    <row r="7" spans="1:11" ht="28.8">
      <c r="A7" s="1024"/>
      <c r="B7" s="663" t="s">
        <v>747</v>
      </c>
      <c r="C7" s="663" t="s">
        <v>748</v>
      </c>
      <c r="D7" s="663" t="s">
        <v>747</v>
      </c>
      <c r="E7" s="663" t="s">
        <v>748</v>
      </c>
      <c r="F7" s="663" t="s">
        <v>749</v>
      </c>
      <c r="G7" s="663" t="s">
        <v>750</v>
      </c>
      <c r="H7" s="663" t="s">
        <v>747</v>
      </c>
      <c r="I7" s="663" t="s">
        <v>748</v>
      </c>
      <c r="J7" s="663" t="s">
        <v>751</v>
      </c>
      <c r="K7" s="664" t="s">
        <v>752</v>
      </c>
    </row>
    <row r="8" spans="1:11" ht="31.5" customHeight="1">
      <c r="A8" s="665" t="s">
        <v>753</v>
      </c>
      <c r="B8" s="666"/>
      <c r="C8" s="666"/>
      <c r="D8" s="666"/>
      <c r="E8" s="666"/>
      <c r="F8" s="666"/>
      <c r="G8" s="666"/>
      <c r="H8" s="666"/>
      <c r="I8" s="666"/>
      <c r="J8" s="666"/>
      <c r="K8" s="667"/>
    </row>
    <row r="9" spans="1:11" ht="31.5" customHeight="1">
      <c r="A9" s="665" t="s">
        <v>754</v>
      </c>
      <c r="B9" s="666"/>
      <c r="C9" s="666"/>
      <c r="D9" s="666"/>
      <c r="E9" s="666"/>
      <c r="F9" s="666"/>
      <c r="G9" s="666"/>
      <c r="H9" s="666"/>
      <c r="I9" s="666"/>
      <c r="J9" s="666"/>
      <c r="K9" s="667"/>
    </row>
    <row r="10" spans="1:11" ht="31.5" customHeight="1">
      <c r="A10" s="665" t="s">
        <v>755</v>
      </c>
      <c r="B10" s="666"/>
      <c r="C10" s="666"/>
      <c r="D10" s="666"/>
      <c r="E10" s="666"/>
      <c r="F10" s="666"/>
      <c r="G10" s="666"/>
      <c r="H10" s="666"/>
      <c r="I10" s="666"/>
      <c r="J10" s="666"/>
      <c r="K10" s="667"/>
    </row>
    <row r="11" spans="1:11" ht="31.5" customHeight="1">
      <c r="A11" s="665" t="s">
        <v>756</v>
      </c>
      <c r="B11" s="666"/>
      <c r="C11" s="666"/>
      <c r="D11" s="666"/>
      <c r="E11" s="666"/>
      <c r="F11" s="666"/>
      <c r="G11" s="666"/>
      <c r="H11" s="666"/>
      <c r="I11" s="666"/>
      <c r="J11" s="666"/>
      <c r="K11" s="667"/>
    </row>
    <row r="12" spans="1:11" ht="31.5" customHeight="1">
      <c r="A12" s="668" t="s">
        <v>757</v>
      </c>
      <c r="B12" s="666"/>
      <c r="C12" s="666"/>
      <c r="D12" s="666"/>
      <c r="E12" s="666"/>
      <c r="F12" s="666"/>
      <c r="G12" s="666"/>
      <c r="H12" s="666"/>
      <c r="I12" s="666"/>
      <c r="J12" s="666"/>
      <c r="K12" s="667"/>
    </row>
    <row r="13" spans="1:11" ht="31.5" customHeight="1" thickBot="1">
      <c r="A13" s="669" t="s">
        <v>758</v>
      </c>
      <c r="B13" s="670"/>
      <c r="C13" s="670"/>
      <c r="D13" s="670"/>
      <c r="E13" s="670"/>
      <c r="F13" s="670"/>
      <c r="G13" s="670"/>
      <c r="H13" s="670"/>
      <c r="I13" s="670"/>
      <c r="J13" s="670"/>
      <c r="K13" s="671"/>
    </row>
    <row r="14" spans="1:11" ht="31.5" customHeight="1">
      <c r="A14" s="672" t="s">
        <v>759</v>
      </c>
      <c r="B14" s="1016">
        <v>0</v>
      </c>
      <c r="C14" s="1016">
        <v>0</v>
      </c>
      <c r="D14" s="1016">
        <v>0</v>
      </c>
      <c r="E14" s="1016">
        <v>0</v>
      </c>
      <c r="F14" s="1016">
        <v>0</v>
      </c>
      <c r="G14" s="1016">
        <v>0</v>
      </c>
      <c r="H14" s="1016">
        <v>0</v>
      </c>
      <c r="I14" s="1016">
        <v>0</v>
      </c>
      <c r="J14" s="1020"/>
      <c r="K14" s="1018">
        <v>0</v>
      </c>
    </row>
    <row r="15" spans="1:11" ht="31.5" customHeight="1" thickBot="1">
      <c r="A15" s="673" t="s">
        <v>760</v>
      </c>
      <c r="B15" s="1017"/>
      <c r="C15" s="1017"/>
      <c r="D15" s="1017"/>
      <c r="E15" s="1017"/>
      <c r="F15" s="1017"/>
      <c r="G15" s="1017"/>
      <c r="H15" s="1017"/>
      <c r="I15" s="1017"/>
      <c r="J15" s="1021"/>
      <c r="K15" s="1019"/>
    </row>
    <row r="16" spans="1:11" ht="31.5" customHeight="1">
      <c r="A16" s="674" t="s">
        <v>757</v>
      </c>
      <c r="B16" s="675"/>
      <c r="C16" s="675"/>
      <c r="D16" s="675"/>
      <c r="E16" s="675"/>
      <c r="F16" s="675"/>
      <c r="G16" s="675"/>
      <c r="H16" s="675"/>
      <c r="I16" s="675"/>
      <c r="J16" s="675"/>
      <c r="K16" s="676"/>
    </row>
    <row r="17" spans="1:11" ht="31.5" customHeight="1" thickBot="1">
      <c r="A17" s="677" t="s">
        <v>757</v>
      </c>
      <c r="B17" s="670"/>
      <c r="C17" s="670"/>
      <c r="D17" s="670"/>
      <c r="E17" s="670"/>
      <c r="F17" s="670"/>
      <c r="G17" s="670"/>
      <c r="H17" s="670"/>
      <c r="I17" s="670"/>
      <c r="J17" s="670"/>
      <c r="K17" s="671"/>
    </row>
    <row r="18" spans="1:11" ht="31.5" customHeight="1">
      <c r="A18" s="672" t="s">
        <v>759</v>
      </c>
      <c r="B18" s="1016">
        <v>0</v>
      </c>
      <c r="C18" s="1016">
        <v>0</v>
      </c>
      <c r="D18" s="1016">
        <v>0</v>
      </c>
      <c r="E18" s="1016">
        <v>0</v>
      </c>
      <c r="F18" s="1016">
        <v>0</v>
      </c>
      <c r="G18" s="1016">
        <v>0</v>
      </c>
      <c r="H18" s="1016">
        <v>0</v>
      </c>
      <c r="I18" s="1016">
        <v>0</v>
      </c>
      <c r="J18" s="1016">
        <v>0</v>
      </c>
      <c r="K18" s="1018">
        <v>0</v>
      </c>
    </row>
    <row r="19" spans="1:11" ht="31.5" customHeight="1" thickBot="1">
      <c r="A19" s="673" t="s">
        <v>761</v>
      </c>
      <c r="B19" s="1017"/>
      <c r="C19" s="1017"/>
      <c r="D19" s="1017"/>
      <c r="E19" s="1017"/>
      <c r="F19" s="1017"/>
      <c r="G19" s="1017"/>
      <c r="H19" s="1017"/>
      <c r="I19" s="1017"/>
      <c r="J19" s="1017"/>
      <c r="K19" s="1019"/>
    </row>
    <row r="20" spans="1:11" ht="31.5" customHeight="1">
      <c r="A20" s="674" t="s">
        <v>757</v>
      </c>
      <c r="B20" s="675"/>
      <c r="C20" s="675"/>
      <c r="D20" s="675"/>
      <c r="E20" s="675"/>
      <c r="F20" s="675"/>
      <c r="G20" s="675"/>
      <c r="H20" s="675"/>
      <c r="I20" s="675"/>
      <c r="J20" s="675"/>
      <c r="K20" s="676"/>
    </row>
    <row r="21" spans="1:11" ht="31.5" customHeight="1" thickBot="1">
      <c r="A21" s="677" t="s">
        <v>757</v>
      </c>
      <c r="B21" s="670"/>
      <c r="C21" s="670"/>
      <c r="D21" s="670"/>
      <c r="E21" s="670"/>
      <c r="F21" s="670"/>
      <c r="G21" s="670"/>
      <c r="H21" s="670"/>
      <c r="I21" s="670"/>
      <c r="J21" s="670"/>
      <c r="K21" s="671"/>
    </row>
    <row r="22" spans="1:11" ht="31.5" customHeight="1">
      <c r="A22" s="672" t="s">
        <v>759</v>
      </c>
      <c r="B22" s="1016">
        <v>0</v>
      </c>
      <c r="C22" s="1016">
        <v>0</v>
      </c>
      <c r="D22" s="1016">
        <v>0</v>
      </c>
      <c r="E22" s="1016">
        <v>0</v>
      </c>
      <c r="F22" s="1016">
        <v>0</v>
      </c>
      <c r="G22" s="1016">
        <v>0</v>
      </c>
      <c r="H22" s="1016">
        <v>0</v>
      </c>
      <c r="I22" s="1016">
        <v>0</v>
      </c>
      <c r="J22" s="1016">
        <v>0</v>
      </c>
      <c r="K22" s="1018">
        <v>0</v>
      </c>
    </row>
    <row r="23" spans="1:11" ht="31.5" customHeight="1" thickBot="1">
      <c r="A23" s="673" t="s">
        <v>762</v>
      </c>
      <c r="B23" s="1017"/>
      <c r="C23" s="1017"/>
      <c r="D23" s="1017"/>
      <c r="E23" s="1017"/>
      <c r="F23" s="1017"/>
      <c r="G23" s="1017"/>
      <c r="H23" s="1017"/>
      <c r="I23" s="1017"/>
      <c r="J23" s="1017"/>
      <c r="K23" s="1019"/>
    </row>
    <row r="24" spans="1:11" ht="48" customHeight="1" thickBot="1">
      <c r="A24" s="678" t="s">
        <v>90</v>
      </c>
      <c r="B24" s="679">
        <v>0</v>
      </c>
      <c r="C24" s="679">
        <v>0</v>
      </c>
      <c r="D24" s="679">
        <v>0</v>
      </c>
      <c r="E24" s="679">
        <v>0</v>
      </c>
      <c r="F24" s="679">
        <v>0</v>
      </c>
      <c r="G24" s="679">
        <v>0</v>
      </c>
      <c r="H24" s="679">
        <v>0</v>
      </c>
      <c r="I24" s="679">
        <v>0</v>
      </c>
      <c r="J24" s="679">
        <v>0</v>
      </c>
      <c r="K24" s="680">
        <v>0</v>
      </c>
    </row>
    <row r="26" spans="1:11">
      <c r="A26" s="1015" t="s">
        <v>763</v>
      </c>
      <c r="B26" s="1015"/>
      <c r="C26" s="1015"/>
      <c r="D26" s="1015"/>
      <c r="E26" s="1015"/>
      <c r="F26" s="1015"/>
      <c r="G26" s="1015"/>
      <c r="H26" s="1015"/>
      <c r="I26" s="1015"/>
      <c r="J26" s="1015"/>
      <c r="K26" s="1015"/>
    </row>
    <row r="27" spans="1:11">
      <c r="A27" s="1015" t="s">
        <v>764</v>
      </c>
      <c r="B27" s="1015"/>
      <c r="C27" s="1015"/>
      <c r="D27" s="1015"/>
      <c r="E27" s="1015"/>
      <c r="F27" s="1015"/>
      <c r="G27" s="1015"/>
      <c r="H27" s="1015"/>
      <c r="I27" s="1015"/>
      <c r="J27" s="1015"/>
      <c r="K27" s="1015"/>
    </row>
    <row r="28" spans="1:11" ht="7.5" customHeight="1"/>
    <row r="29" spans="1:11">
      <c r="A29" s="1015" t="s">
        <v>765</v>
      </c>
      <c r="B29" s="1015"/>
      <c r="C29" s="1015"/>
      <c r="D29" s="1015"/>
      <c r="E29" s="1015"/>
      <c r="F29" s="1015"/>
      <c r="G29" s="1015"/>
      <c r="H29" s="1015"/>
      <c r="I29" s="1015"/>
      <c r="J29" s="1015"/>
      <c r="K29" s="1015"/>
    </row>
  </sheetData>
  <mergeCells count="41">
    <mergeCell ref="B1:F1"/>
    <mergeCell ref="A4:K4"/>
    <mergeCell ref="A6:A7"/>
    <mergeCell ref="B6:C6"/>
    <mergeCell ref="D6:E6"/>
    <mergeCell ref="F6:G6"/>
    <mergeCell ref="H6:I6"/>
    <mergeCell ref="J6:K6"/>
    <mergeCell ref="H14:H15"/>
    <mergeCell ref="I14:I15"/>
    <mergeCell ref="J14:J15"/>
    <mergeCell ref="K14:K15"/>
    <mergeCell ref="B18:B19"/>
    <mergeCell ref="C18:C19"/>
    <mergeCell ref="D18:D19"/>
    <mergeCell ref="E18:E19"/>
    <mergeCell ref="F18:F19"/>
    <mergeCell ref="G18:G19"/>
    <mergeCell ref="B14:B15"/>
    <mergeCell ref="C14:C15"/>
    <mergeCell ref="D14:D15"/>
    <mergeCell ref="E14:E15"/>
    <mergeCell ref="F14:F15"/>
    <mergeCell ref="G14:G15"/>
    <mergeCell ref="H18:H19"/>
    <mergeCell ref="I18:I19"/>
    <mergeCell ref="J18:J19"/>
    <mergeCell ref="K18:K19"/>
    <mergeCell ref="B22:B23"/>
    <mergeCell ref="C22:C23"/>
    <mergeCell ref="D22:D23"/>
    <mergeCell ref="E22:E23"/>
    <mergeCell ref="F22:F23"/>
    <mergeCell ref="G22:G23"/>
    <mergeCell ref="A29:K29"/>
    <mergeCell ref="H22:H23"/>
    <mergeCell ref="I22:I23"/>
    <mergeCell ref="J22:J23"/>
    <mergeCell ref="K22:K23"/>
    <mergeCell ref="A26:K26"/>
    <mergeCell ref="A27:K27"/>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workbookViewId="0">
      <selection activeCell="I9" sqref="I9"/>
    </sheetView>
  </sheetViews>
  <sheetFormatPr baseColWidth="10" defaultRowHeight="20.100000000000001" customHeight="1"/>
  <cols>
    <col min="1" max="1" width="34.109375" bestFit="1" customWidth="1"/>
    <col min="3" max="3" width="8.44140625" bestFit="1" customWidth="1"/>
    <col min="5" max="5" width="8.44140625" bestFit="1" customWidth="1"/>
  </cols>
  <sheetData>
    <row r="1" spans="1:6" ht="20.100000000000001" customHeight="1">
      <c r="A1" s="14" t="s">
        <v>34</v>
      </c>
      <c r="B1" s="743" t="s">
        <v>375</v>
      </c>
      <c r="C1" s="743"/>
      <c r="D1" s="743"/>
      <c r="E1" s="743"/>
      <c r="F1" s="743"/>
    </row>
    <row r="2" spans="1:6" ht="20.100000000000001" customHeight="1">
      <c r="A2" s="14" t="s">
        <v>36</v>
      </c>
      <c r="B2" s="16" t="s">
        <v>376</v>
      </c>
      <c r="C2" s="15"/>
      <c r="D2" s="14" t="s">
        <v>38</v>
      </c>
      <c r="E2" s="16" t="s">
        <v>466</v>
      </c>
      <c r="F2" s="15"/>
    </row>
    <row r="4" spans="1:6" ht="20.100000000000001" customHeight="1">
      <c r="A4" s="1022" t="s">
        <v>766</v>
      </c>
      <c r="B4" s="1022"/>
      <c r="C4" s="1022"/>
      <c r="D4" s="1022"/>
      <c r="E4" s="1022"/>
    </row>
    <row r="5" spans="1:6" ht="20.100000000000001" customHeight="1" thickBot="1">
      <c r="A5" s="440" t="s">
        <v>378</v>
      </c>
    </row>
    <row r="6" spans="1:6" ht="20.100000000000001" customHeight="1">
      <c r="A6" s="1025" t="s">
        <v>741</v>
      </c>
      <c r="B6" s="1027" t="s">
        <v>767</v>
      </c>
      <c r="C6" s="1027"/>
      <c r="D6" s="1027" t="s">
        <v>768</v>
      </c>
      <c r="E6" s="1028"/>
    </row>
    <row r="7" spans="1:6" ht="20.100000000000001" customHeight="1">
      <c r="A7" s="1026"/>
      <c r="B7" s="681" t="s">
        <v>769</v>
      </c>
      <c r="C7" s="681" t="s">
        <v>770</v>
      </c>
      <c r="D7" s="681" t="s">
        <v>769</v>
      </c>
      <c r="E7" s="682" t="s">
        <v>770</v>
      </c>
    </row>
    <row r="8" spans="1:6" ht="20.100000000000001" customHeight="1">
      <c r="A8" s="447" t="s">
        <v>753</v>
      </c>
      <c r="B8" s="681"/>
      <c r="C8" s="681"/>
      <c r="D8" s="681"/>
      <c r="E8" s="682"/>
    </row>
    <row r="9" spans="1:6" ht="20.100000000000001" customHeight="1">
      <c r="A9" s="447" t="s">
        <v>754</v>
      </c>
      <c r="B9" s="681"/>
      <c r="C9" s="681"/>
      <c r="D9" s="681"/>
      <c r="E9" s="682"/>
    </row>
    <row r="10" spans="1:6" ht="20.100000000000001" customHeight="1">
      <c r="A10" s="447" t="s">
        <v>755</v>
      </c>
      <c r="B10" s="681"/>
      <c r="C10" s="681"/>
      <c r="D10" s="681"/>
      <c r="E10" s="682"/>
    </row>
    <row r="11" spans="1:6" ht="20.100000000000001" customHeight="1">
      <c r="A11" s="447" t="s">
        <v>756</v>
      </c>
      <c r="B11" s="681"/>
      <c r="C11" s="681"/>
      <c r="D11" s="681"/>
      <c r="E11" s="682"/>
    </row>
    <row r="12" spans="1:6" ht="20.100000000000001" customHeight="1">
      <c r="A12" s="447" t="s">
        <v>757</v>
      </c>
      <c r="B12" s="681"/>
      <c r="C12" s="681"/>
      <c r="D12" s="681"/>
      <c r="E12" s="682"/>
    </row>
    <row r="13" spans="1:6" ht="20.100000000000001" customHeight="1">
      <c r="A13" s="447" t="s">
        <v>758</v>
      </c>
      <c r="B13" s="681"/>
      <c r="C13" s="681"/>
      <c r="D13" s="681"/>
      <c r="E13" s="682"/>
    </row>
    <row r="14" spans="1:6" ht="20.100000000000001" customHeight="1">
      <c r="A14" s="447" t="s">
        <v>771</v>
      </c>
      <c r="B14" s="681">
        <v>0</v>
      </c>
      <c r="C14" s="681">
        <v>0</v>
      </c>
      <c r="D14" s="681">
        <v>0</v>
      </c>
      <c r="E14" s="682">
        <v>0</v>
      </c>
    </row>
    <row r="15" spans="1:6" ht="20.100000000000001" customHeight="1">
      <c r="A15" s="447" t="s">
        <v>757</v>
      </c>
      <c r="B15" s="681"/>
      <c r="C15" s="681"/>
      <c r="D15" s="681"/>
      <c r="E15" s="682"/>
    </row>
    <row r="16" spans="1:6" ht="20.100000000000001" customHeight="1">
      <c r="A16" s="447" t="s">
        <v>757</v>
      </c>
      <c r="B16" s="681"/>
      <c r="C16" s="681"/>
      <c r="D16" s="681"/>
      <c r="E16" s="682"/>
    </row>
    <row r="17" spans="1:5" ht="20.100000000000001" customHeight="1">
      <c r="A17" s="447" t="s">
        <v>772</v>
      </c>
      <c r="B17" s="681">
        <v>0</v>
      </c>
      <c r="C17" s="681">
        <v>0</v>
      </c>
      <c r="D17" s="681">
        <v>0</v>
      </c>
      <c r="E17" s="682">
        <v>0</v>
      </c>
    </row>
    <row r="18" spans="1:5" ht="20.100000000000001" customHeight="1">
      <c r="A18" s="447" t="s">
        <v>757</v>
      </c>
      <c r="B18" s="681"/>
      <c r="C18" s="681"/>
      <c r="D18" s="681"/>
      <c r="E18" s="682"/>
    </row>
    <row r="19" spans="1:5" ht="20.100000000000001" customHeight="1">
      <c r="A19" s="447" t="s">
        <v>757</v>
      </c>
      <c r="B19" s="681"/>
      <c r="C19" s="681"/>
      <c r="D19" s="681"/>
      <c r="E19" s="682"/>
    </row>
    <row r="20" spans="1:5" ht="20.100000000000001" customHeight="1" thickBot="1">
      <c r="A20" s="452" t="s">
        <v>773</v>
      </c>
      <c r="B20" s="683">
        <v>0</v>
      </c>
      <c r="C20" s="683">
        <v>0</v>
      </c>
      <c r="D20" s="683">
        <v>0</v>
      </c>
      <c r="E20" s="684">
        <v>0</v>
      </c>
    </row>
    <row r="21" spans="1:5" ht="20.100000000000001" customHeight="1" thickBot="1">
      <c r="A21" s="468" t="s">
        <v>774</v>
      </c>
      <c r="B21" s="685">
        <v>0</v>
      </c>
      <c r="C21" s="685">
        <v>0</v>
      </c>
      <c r="D21" s="685">
        <v>0</v>
      </c>
      <c r="E21" s="686">
        <v>0</v>
      </c>
    </row>
    <row r="22" spans="1:5" ht="20.100000000000001" customHeight="1" thickBot="1">
      <c r="A22" s="468" t="s">
        <v>775</v>
      </c>
      <c r="B22" s="685"/>
      <c r="C22" s="685"/>
      <c r="D22" s="685"/>
      <c r="E22" s="686"/>
    </row>
    <row r="23" spans="1:5" ht="20.100000000000001" customHeight="1" thickBot="1">
      <c r="A23" s="687" t="s">
        <v>494</v>
      </c>
      <c r="B23" s="688">
        <v>0</v>
      </c>
      <c r="C23" s="688">
        <v>0</v>
      </c>
      <c r="D23" s="688">
        <v>0</v>
      </c>
      <c r="E23" s="689">
        <v>0</v>
      </c>
    </row>
  </sheetData>
  <mergeCells count="5">
    <mergeCell ref="B1:F1"/>
    <mergeCell ref="A4:E4"/>
    <mergeCell ref="A6:A7"/>
    <mergeCell ref="B6:C6"/>
    <mergeCell ref="D6:E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19</vt:i4>
      </vt:variant>
    </vt:vector>
  </HeadingPairs>
  <TitlesOfParts>
    <vt:vector size="19" baseType="lpstr">
      <vt:lpstr>RECAP ETATS CIMA</vt:lpstr>
      <vt:lpstr>BILAN_VIE</vt:lpstr>
      <vt:lpstr>C1-VIE</vt:lpstr>
      <vt:lpstr>C4-VIE</vt:lpstr>
      <vt:lpstr>C5-VIE</vt:lpstr>
      <vt:lpstr>C5-VIE DETAIL</vt:lpstr>
      <vt:lpstr>C11-VIE</vt:lpstr>
      <vt:lpstr>C20-VIE</vt:lpstr>
      <vt:lpstr>C21-VIE</vt:lpstr>
      <vt:lpstr>C25-VIE</vt:lpstr>
      <vt:lpstr>C25 bis tableau A</vt:lpstr>
      <vt:lpstr>C25 bis tableau B</vt:lpstr>
      <vt:lpstr>C26-VIE</vt:lpstr>
      <vt:lpstr>CEG-VIE</vt:lpstr>
      <vt:lpstr>CGPP-CIMA</vt:lpstr>
      <vt:lpstr>CRIA-VIE</vt:lpstr>
      <vt:lpstr>RG National VIE</vt:lpstr>
      <vt:lpstr>RA1</vt:lpstr>
      <vt:lpstr>RA2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2019-07-24T16:32:36Z</dcterms:modified>
</cp:coreProperties>
</file>